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240" yWindow="120" windowWidth="14940" windowHeight="9225" activeTab="0"/>
  </bookViews>
  <sheets>
    <sheet name="Sheet1" sheetId="1" r:id="rId1"/>
  </sheets>
  <definedNames/>
  <calcPr calcId="152511"/>
</workbook>
</file>

<file path=xl/sharedStrings.xml><?xml version="1.0" encoding="utf-8"?>
<sst xmlns="http://schemas.openxmlformats.org/spreadsheetml/2006/main" count="2774" uniqueCount="894">
  <si>
    <t>ASPE10</t>
  </si>
  <si>
    <t>S</t>
  </si>
  <si>
    <t>Příloha k formuláři pro ocenění nabídky</t>
  </si>
  <si>
    <t>Stavba:</t>
  </si>
  <si>
    <t>1713</t>
  </si>
  <si>
    <t>Kosořice - Obnova přivaděče</t>
  </si>
  <si>
    <t>O</t>
  </si>
  <si>
    <t>Rozpočet:</t>
  </si>
  <si>
    <t>0,00</t>
  </si>
  <si>
    <t>15,00</t>
  </si>
  <si>
    <t>21,00</t>
  </si>
  <si>
    <t>3</t>
  </si>
  <si>
    <t>2</t>
  </si>
  <si>
    <t/>
  </si>
  <si>
    <t>Obnova přivaděče</t>
  </si>
  <si>
    <t>Typ</t>
  </si>
  <si>
    <t>0</t>
  </si>
  <si>
    <t>Poř. číslo</t>
  </si>
  <si>
    <t>1</t>
  </si>
  <si>
    <t>Kód položky</t>
  </si>
  <si>
    <t>Varianta</t>
  </si>
  <si>
    <t>Název položky</t>
  </si>
  <si>
    <t>4</t>
  </si>
  <si>
    <t>MJ</t>
  </si>
  <si>
    <t>5</t>
  </si>
  <si>
    <t>Množství</t>
  </si>
  <si>
    <t>6</t>
  </si>
  <si>
    <t>Cena</t>
  </si>
  <si>
    <t>Jednotková</t>
  </si>
  <si>
    <t>9</t>
  </si>
  <si>
    <t>Celkem</t>
  </si>
  <si>
    <t>10</t>
  </si>
  <si>
    <t>SD</t>
  </si>
  <si>
    <t>Všeobecné konstrukce a práce</t>
  </si>
  <si>
    <t>P</t>
  </si>
  <si>
    <t>01400</t>
  </si>
  <si>
    <t>Poplatky</t>
  </si>
  <si>
    <t>KPL</t>
  </si>
  <si>
    <t>PP</t>
  </si>
  <si>
    <t>Finanční náklady poplatky místní poplatky 
Zahrnuje veškeré náklady spojené s objednatelem požadovanými pracemi</t>
  </si>
  <si>
    <t>VV</t>
  </si>
  <si>
    <t>02620</t>
  </si>
  <si>
    <t>Zkoušení konstrukcí a prací nezávislou zkušebnou</t>
  </si>
  <si>
    <t>KS</t>
  </si>
  <si>
    <t>Statická hutnící zkouška - provedení akreditovaným subjektem se stanovením modulu přetvárnosti Edef2 a poměru Edef2/Edef1, včetně vypracování protokolu</t>
  </si>
  <si>
    <t>X</t>
  </si>
  <si>
    <t>Zahrnuje veškeré náklady spojené s objednatelem požadovanými pracemi</t>
  </si>
  <si>
    <t>02911</t>
  </si>
  <si>
    <t>01</t>
  </si>
  <si>
    <t>Ostatní požadavky - geodetické zaměření</t>
  </si>
  <si>
    <t>HM</t>
  </si>
  <si>
    <t>Zaměření pro Dokumentaci skutečného provedení stavby 
Zahrnuje veškeré náklady spojené s objednatelem požadovanými pracemi</t>
  </si>
  <si>
    <t>12,5406+0,01=12,5506 [A]</t>
  </si>
  <si>
    <t>02</t>
  </si>
  <si>
    <t>029121</t>
  </si>
  <si>
    <t>Ostatní požadavky - vytyčení podzemních sítí</t>
  </si>
  <si>
    <t>7</t>
  </si>
  <si>
    <t>029122</t>
  </si>
  <si>
    <t>Ostatní požadavky - vytyčení stavby</t>
  </si>
  <si>
    <t>Vytyčení stavby ( všech stavebních objektů ) oprávněným geodetem včetně vypracování zprávy, ochrana geodetických bodů před poškozením</t>
  </si>
  <si>
    <t>8</t>
  </si>
  <si>
    <t>02940</t>
  </si>
  <si>
    <t>Ostatní požadavky - vypracování dokumentace</t>
  </si>
  <si>
    <t>Dokumentace skutečného provedení stavby 
Zahrnuje veškeré náklady spojené s objednatelem požadovanými pracemi</t>
  </si>
  <si>
    <t>03</t>
  </si>
  <si>
    <t>Havarijní plán</t>
  </si>
  <si>
    <t>11</t>
  </si>
  <si>
    <t>02950</t>
  </si>
  <si>
    <t>Ostatní požadavky - Posudky, kontroly, revizní zprávy</t>
  </si>
  <si>
    <t>Posouzení hygienické nezávadnosti vodní náplně potrubí akreditovaným pracovištěm - odběr, krácený rozbor vody, vypracování protokolu</t>
  </si>
  <si>
    <t>12</t>
  </si>
  <si>
    <t>02990</t>
  </si>
  <si>
    <t>Ostatní požadavky - informační tabule</t>
  </si>
  <si>
    <t>Osazení informační tabule ( tabuli dodá objednatel ) velikost 100x70 cm z polypropylenové desky. Veškeré nosné, upevňovací a základové konstrukce včetně nutných zemních prací. Demontáž a odvoz po skončení platnosti. Případně nutné opravy poškozených čátí během platnosti.</t>
  </si>
  <si>
    <t>13</t>
  </si>
  <si>
    <t>02992</t>
  </si>
  <si>
    <t>Ostatní požadavky - dopravně-inženýrské opatření</t>
  </si>
  <si>
    <t>Dopravně inženýrské opatření ( DIO ) – zpracování návrhů, projednání s dotčenými orgány státní správy, realizace 
Zahrnuje veškeré náklady spojené s objednatelem požadovanými pracemi</t>
  </si>
  <si>
    <t>14</t>
  </si>
  <si>
    <t>03100</t>
  </si>
  <si>
    <t>Zřízení stavenište - zřízení, provoz, demontáž</t>
  </si>
  <si>
    <t>15</t>
  </si>
  <si>
    <t>03101</t>
  </si>
  <si>
    <t>Zřízení stavenište - oplocení</t>
  </si>
  <si>
    <t>M</t>
  </si>
  <si>
    <t>Zemní práce</t>
  </si>
  <si>
    <t>17</t>
  </si>
  <si>
    <t>111201101</t>
  </si>
  <si>
    <t>Odstranění křovin a stromů průměru kmene do 100 mm i s kořeny z celkové plochy do 1000 m2</t>
  </si>
  <si>
    <t>M2</t>
  </si>
  <si>
    <t>18</t>
  </si>
  <si>
    <t>19</t>
  </si>
  <si>
    <t>112101114</t>
  </si>
  <si>
    <t>KUS</t>
  </si>
  <si>
    <t>20</t>
  </si>
  <si>
    <t>21</t>
  </si>
  <si>
    <t>112201102</t>
  </si>
  <si>
    <t>Odstranění pařezů D do 500 mm</t>
  </si>
  <si>
    <t>22</t>
  </si>
  <si>
    <t>113107212</t>
  </si>
  <si>
    <t>Odstranění podkladu pl přes 200 m2 z kameniva těženého tl 200 mm</t>
  </si>
  <si>
    <t>Nezpevněná komunikace, tl. 150mm</t>
  </si>
  <si>
    <t>2427,16+24,24+82,38=2 533,7800 [A]</t>
  </si>
  <si>
    <t>23</t>
  </si>
  <si>
    <t>115101201</t>
  </si>
  <si>
    <t>Čerpání vody na dopravní výšku do 10 m průměrný přítok do 500 l/min</t>
  </si>
  <si>
    <t>HOD</t>
  </si>
  <si>
    <t>Vyčerpání případné dešťové vody z výkopu</t>
  </si>
  <si>
    <t>24</t>
  </si>
  <si>
    <t>115101301</t>
  </si>
  <si>
    <t>Pohotovost čerpací soupravy pro dopravní výšku do 10 m přítok do 500 l/min</t>
  </si>
  <si>
    <t>DEN</t>
  </si>
  <si>
    <t>25</t>
  </si>
  <si>
    <t>119001421</t>
  </si>
  <si>
    <t>Dočasné zajištění kabelů a kabelových tratí ze 3 volně ložených kabelů</t>
  </si>
  <si>
    <t>+ trubní vedení</t>
  </si>
  <si>
    <t>křížení 7*1,5 + souběh kabelu 38,99=49,4900 [A]</t>
  </si>
  <si>
    <t>26</t>
  </si>
  <si>
    <t>120001101</t>
  </si>
  <si>
    <t>Příplatek za ztížení vykopávky v blízkosti podzemního vedení</t>
  </si>
  <si>
    <t>M3</t>
  </si>
  <si>
    <t>(křížení 7*1,5 + souběh kabelu 38,99)*2=98,9800 [A]</t>
  </si>
  <si>
    <t>27</t>
  </si>
  <si>
    <t>121101101</t>
  </si>
  <si>
    <t>Sejmutí ornice s přemístěním na vzdálenost do 50 m</t>
  </si>
  <si>
    <t>(550,67+1149,99+612,22+1035,04+196,61+21,96+249,45+889,36+34,98+333,11)*0,3+(275,54+598,36+431,96+3471,77+835,83+386,04)*0,5=4 521,7670 [A]</t>
  </si>
  <si>
    <t>28</t>
  </si>
  <si>
    <t>131201101</t>
  </si>
  <si>
    <t>Hloubení jam nezapažených v hornině tř. 3 objemu do 100 m3</t>
  </si>
  <si>
    <t>AŠ15 24,873*0,5 + AŠ2 95,108*0,5 + AŠ1+AŠ12 13,80*0,5=66,8905 [A]</t>
  </si>
  <si>
    <t>29</t>
  </si>
  <si>
    <t>131201109</t>
  </si>
  <si>
    <t>Příplatek za lepivost u hloubení jam nezapažených v hornině tř. 3</t>
  </si>
  <si>
    <t>AŠ15+AŠ2+AŠ1+AŠ12 66,891*0,5=33,4455 [A]</t>
  </si>
  <si>
    <t>30</t>
  </si>
  <si>
    <t>131203102</t>
  </si>
  <si>
    <t>Hloubení jam ručním nebo pneum nářadím v nesoudržných horninách tř. 3</t>
  </si>
  <si>
    <t>Ručně kopané sondy na stávajícím potrubí po 25m</t>
  </si>
  <si>
    <t>((1250/25)*2,0*2,0*1,5)/2=150,0000 [A]</t>
  </si>
  <si>
    <t>31</t>
  </si>
  <si>
    <t>131301101</t>
  </si>
  <si>
    <t>Hloubení jam nezapažených v hornině tř. 4 objemu do 100 m3</t>
  </si>
  <si>
    <t>32</t>
  </si>
  <si>
    <t>131301109</t>
  </si>
  <si>
    <t>Příplatek za lepivost u hloubení jam nezapažených v hornině tř. 4</t>
  </si>
  <si>
    <t>33</t>
  </si>
  <si>
    <t>131303102</t>
  </si>
  <si>
    <t>Hloubení jam ručním nebo pneum nářadím v nesoudržných horninách tř. 4</t>
  </si>
  <si>
    <t>132201202</t>
  </si>
  <si>
    <t>Hloubení rýh š do 2000 mm v hornině tř. 3 objemu do 1000 m3</t>
  </si>
  <si>
    <t>(2266,61-(221,30*0,50*1,0 ornice tl.500 + 300,13*0,3*1,0 ornice tl.300 + 732,63*0,15*1,0 konstrukce vozovky tl. 150))*0,50=978,0133 [A]</t>
  </si>
  <si>
    <t>132201209</t>
  </si>
  <si>
    <t>Příplatek za lepivost k hloubení rýh š do 2000 mm v hornině tř. 3</t>
  </si>
  <si>
    <t>978,013*0,5=489,0065 [A]</t>
  </si>
  <si>
    <t>132301202</t>
  </si>
  <si>
    <t>Hloubení rýh š do 2000 mm v hornině tř. 4 objemu do 1000 m3</t>
  </si>
  <si>
    <t>132301209</t>
  </si>
  <si>
    <t>Příplatek za lepivost k hloubení rýh š do 2000 mm v hornině tř. 4</t>
  </si>
  <si>
    <t>141721128</t>
  </si>
  <si>
    <t>Řízené horizontální protlačení vnějšího průměru přes 315 mm do 355 mm</t>
  </si>
  <si>
    <t>2*5,5=11,0000 [A]</t>
  </si>
  <si>
    <t>PN</t>
  </si>
  <si>
    <t>286131370</t>
  </si>
  <si>
    <t>POTRUBI VOD.PE100 SDR17 355MM</t>
  </si>
  <si>
    <t>S ochrannou skořepinou</t>
  </si>
  <si>
    <t>151931102</t>
  </si>
  <si>
    <t>Zřízení pažení a rozepření stěn rýh pro podzemní vedení pažícími boxy v hornině středně tlačivé</t>
  </si>
  <si>
    <t>151931112</t>
  </si>
  <si>
    <t>Odstranění pažení a rozepření stěn rýh pro podzemní vedení pažícími boxy v hornině středně tlačivé</t>
  </si>
  <si>
    <t>161101101</t>
  </si>
  <si>
    <t>Svislé přemístění výkopku hl výkopu do 2,5 m</t>
  </si>
  <si>
    <t>66,891+66,891+(978,013+978,013)/2=1 111,7950 [A]</t>
  </si>
  <si>
    <t>162701105</t>
  </si>
  <si>
    <t>Vodorovné přemístění výkopku na skládku zhotovitele</t>
  </si>
  <si>
    <t>68,973 lože + 19,290 bloky + 48,517 potrubí + 0,927+1,835 lože AŠ2 + 9,241 přebytek u AŠ2 - 3,208 obsyp AŠ15 - 4,510 obsyp AŠ2 - 20,828 zásyp AŠ1+AŠ12=120,2370 [A]</t>
  </si>
  <si>
    <t>171201201</t>
  </si>
  <si>
    <t>Uložení sypaniny na skládky</t>
  </si>
  <si>
    <t>171201211</t>
  </si>
  <si>
    <t>Poplatek za uložení odpadu ze sypaniny na skládce (skládkovné)</t>
  </si>
  <si>
    <t>T</t>
  </si>
  <si>
    <t>120,237*2=240,4740 [A]</t>
  </si>
  <si>
    <t>174101101</t>
  </si>
  <si>
    <t>Zásyp jam, šachet rýh nebo kolem objektů sypaninou se zhutněním</t>
  </si>
  <si>
    <t>Zásyp rýhy</t>
  </si>
  <si>
    <t>Zásyp jam u šachet</t>
  </si>
  <si>
    <t>AŠ15 24,873 + AŠ2 95,108 - podsyp (0,927+1,835) - přebytek rozdílu velikosti šachet 9,241 + AŠ1+AŠ12 13,80=121,7780 [A]</t>
  </si>
  <si>
    <t>Zásyp šachet A1 a A12</t>
  </si>
  <si>
    <t>2,3*2,5*2,05+2,1*2,1*2,05=20,8280 [A]</t>
  </si>
  <si>
    <t>04</t>
  </si>
  <si>
    <t>Zásyp ručně kopaných sond na stávajícím potrubí po 25m</t>
  </si>
  <si>
    <t>150+150=300,0000 [A]</t>
  </si>
  <si>
    <t>175101101</t>
  </si>
  <si>
    <t>Obsypání potrubí bez prohození sypaniny z hornin tř. 1 až 4 uloženým do 3 m od kraje výkopu</t>
  </si>
  <si>
    <t>Stávající protříděná zemina z výkopu</t>
  </si>
  <si>
    <t>1254,06*0,522*1,0-3,14*0,111*0,111*1254,06=606,1023 [A]</t>
  </si>
  <si>
    <t>175101102</t>
  </si>
  <si>
    <t>Obsypání objektů bez prohození sypaniny z hornin tř. 1 až 4 uloženým do 3 m od kraje výkopu</t>
  </si>
  <si>
    <t>Obsyp ŠP v ochranných skružích</t>
  </si>
  <si>
    <t>(3,14*0,5*0,5*0,3)*3=0,7065 [A]</t>
  </si>
  <si>
    <t>583373100</t>
  </si>
  <si>
    <t>STERKOPISEK 0-4 B</t>
  </si>
  <si>
    <t>0,707*2,075=1,4670 [A]</t>
  </si>
  <si>
    <t>54</t>
  </si>
  <si>
    <t>Obsyp kačírkem v ochranných skružích</t>
  </si>
  <si>
    <t>583374030</t>
  </si>
  <si>
    <t>KAMENIVO DEKORAČNÍ KAČÍREK 22/32</t>
  </si>
  <si>
    <t>0,707*1,85=1,3080 [A]</t>
  </si>
  <si>
    <t>175101201</t>
  </si>
  <si>
    <t>Obsyp objektů bez prohození sypaniny z hornin tř. 1 až 4 uloženým do 30 m od kraje objektu</t>
  </si>
  <si>
    <t>Obsyp armaturní šachty ze stávajícího přebytečného výkopku</t>
  </si>
  <si>
    <t>AŠ15 3,208 + AŠ2 4,510=7,7180 [A]</t>
  </si>
  <si>
    <t>180401211</t>
  </si>
  <si>
    <t>Založení lučního trávníku výsevem v rovině a ve svahu do 1:5</t>
  </si>
  <si>
    <t>Úseky potrubí v louce - viz. výkres č.14</t>
  </si>
  <si>
    <t>550,67+1149,99+333,11=2 033,7700 [A]</t>
  </si>
  <si>
    <t>005724720</t>
  </si>
  <si>
    <t>SMES TRAVNI KRAJINNA ROVINNA</t>
  </si>
  <si>
    <t>KG</t>
  </si>
  <si>
    <t>2033,77/100=20,3377 [A]</t>
  </si>
  <si>
    <t>180404111</t>
  </si>
  <si>
    <t>Založení hřišťového trávníku výsevem na vrstvě ornice</t>
  </si>
  <si>
    <t>Úsek potrubí u hřiště - viz. výkres č.14</t>
  </si>
  <si>
    <t>005724400</t>
  </si>
  <si>
    <t>SMES TRAVNI HRISTNI</t>
  </si>
  <si>
    <t>889,36/100=8,8936 [A]</t>
  </si>
  <si>
    <t>181301115</t>
  </si>
  <si>
    <t>Rozprostření ornice tl vrstvy přes 300 mm pl přes 500 m2 v rovině nebo ve svahu do 1:5</t>
  </si>
  <si>
    <t>550,67+1149,99+612,22+1035,04+196,61+21,96+249,45+889,36+34,98+333,11=5 073,3900 [A]</t>
  </si>
  <si>
    <t>181301117</t>
  </si>
  <si>
    <t>Rozprostření ornice tl vrstvy přes 500 mm pl přes 500 m2 v rovině nebo ve svahu do 1:5</t>
  </si>
  <si>
    <t>275,54+598,36+431,96+3471,77+835,83+386,04=5 999,5000 [A]</t>
  </si>
  <si>
    <t>184004415</t>
  </si>
  <si>
    <t>Výsadba sazenic stromů v nad 1500 do 3000 mm do jamky D 700 mm hl 700 mm</t>
  </si>
  <si>
    <t>Mimo ochranné pásmo vodovodu</t>
  </si>
  <si>
    <t>026524260</t>
  </si>
  <si>
    <t>DUB QUERCUS ROBUR</t>
  </si>
  <si>
    <t>026610740</t>
  </si>
  <si>
    <t>184701111</t>
  </si>
  <si>
    <t>Výsadba živého plotu bez balu v rovině a svahu do 1:5</t>
  </si>
  <si>
    <t>026619300</t>
  </si>
  <si>
    <t>ZIVÝ PLOT 80-100 CM</t>
  </si>
  <si>
    <t>Shodný živý plot se stávajícím</t>
  </si>
  <si>
    <t>Svislé konstrukce</t>
  </si>
  <si>
    <t>69</t>
  </si>
  <si>
    <t>328351010</t>
  </si>
  <si>
    <t>Bednění konstrukcí šachet rovinné</t>
  </si>
  <si>
    <t>Vstupní komínek do armaturní šachty A2 a A15 + komínek pro hydr. poklop A2</t>
  </si>
  <si>
    <t>AŠ15 (0,95*0,4*2+0,9*0,4*2)+(0,6*0,4*4) + AŠ2 (1,2*0,4*2+0,9*0,4*0,2)+(0,9*0,4*2+0,6*0,4*2) + A2 hydr. poklop (0,65*0,1*2+0,56*0,1*2)+(0,35*0,1*2+0,26*0,1*2)=5,0360 [A]</t>
  </si>
  <si>
    <t>70</t>
  </si>
  <si>
    <t>338121123</t>
  </si>
  <si>
    <t>Osazování sloupků a vzpěr ŽB plotových zabetonováním patky o objemu do 0,15 m3</t>
  </si>
  <si>
    <t>71</t>
  </si>
  <si>
    <t>589323120</t>
  </si>
  <si>
    <t>SMES PRO BETON TŘ. C12/15 DO 16MM</t>
  </si>
  <si>
    <t>(0,7*0,3*0,3)*3=0,1890 [A]</t>
  </si>
  <si>
    <t>72</t>
  </si>
  <si>
    <t>592311200</t>
  </si>
  <si>
    <t>SLOUPEK PLOTOVY RADOVY 12X15X250 ZE ŽELEZOBETONU</t>
  </si>
  <si>
    <t>73</t>
  </si>
  <si>
    <t>348401130</t>
  </si>
  <si>
    <t>Osazení oplocení ze strojového pletiva s napínacími dráty výšky do 2,0 m do 15° sklonu svahu</t>
  </si>
  <si>
    <t>Obnova plotu u hřiště, stávající pletivo i sloupky, osazení včetně sloupků</t>
  </si>
  <si>
    <t>74</t>
  </si>
  <si>
    <t>376312125</t>
  </si>
  <si>
    <t>Stěny šachet tl do 200 mm z betonu prostého C25/30</t>
  </si>
  <si>
    <t>Vstupní komínek do armaturní šachty A2 a A15 + komínek pro hydr. poklop A2 z betonu C25/30 XC2</t>
  </si>
  <si>
    <t>AŠ15 0,95*0,4*0,15*2+0,6*0,4*0,15+0,6*0,4*0,2 + AŠ2 1,20*0,4*0,15*2+0,6*0,4*0,15*2 + A2 hydr. poklop 0,65*0,15*0,1*2+0,26*0,15*0,1*2=0,4413 [A]</t>
  </si>
  <si>
    <t>Vodorovné konstrukce</t>
  </si>
  <si>
    <t>75</t>
  </si>
  <si>
    <t>451315116</t>
  </si>
  <si>
    <t>Podkladní nebo výplňová vrstva z betonu C 20/25 tl do 100 mm</t>
  </si>
  <si>
    <t>Podklad AŠ2</t>
  </si>
  <si>
    <t>3,36*2,76=9,2736 [A]</t>
  </si>
  <si>
    <t>76</t>
  </si>
  <si>
    <t>451535111</t>
  </si>
  <si>
    <t>Podkladní vrstva tl do 250 mm ze štěrku</t>
  </si>
  <si>
    <t>3,81*3,21*0,15=1,8345 [A]</t>
  </si>
  <si>
    <t>77</t>
  </si>
  <si>
    <t>451573111</t>
  </si>
  <si>
    <t>Lože pod potrubí otevřený výkop ze štěrkopísku včetně hutnění</t>
  </si>
  <si>
    <t>Písek max. 4mm</t>
  </si>
  <si>
    <t>1254,06*0,1*0,55=68,9733 [A]</t>
  </si>
  <si>
    <t>78</t>
  </si>
  <si>
    <t>451971112</t>
  </si>
  <si>
    <t>Položení podkladní vrstvy z geotextilie s uchycením v terénu sponami</t>
  </si>
  <si>
    <t>V ochranné skruži</t>
  </si>
  <si>
    <t>1,2*1,2*3=4,3200 [A]</t>
  </si>
  <si>
    <t>79</t>
  </si>
  <si>
    <t>693110030</t>
  </si>
  <si>
    <t>GEOTEXTILIE 200G/M2</t>
  </si>
  <si>
    <t>80</t>
  </si>
  <si>
    <t>452313151</t>
  </si>
  <si>
    <t>Podkladní bloky z betonu prostého tř. C 20/25 otevřený výkop</t>
  </si>
  <si>
    <t>Opěrné betonové bloky</t>
  </si>
  <si>
    <t>1,30+1,30+1,30*2+1,30+0,85*10+0,85*2+0,30+0,12*12+0,23*3+0,08*2=19,2900 [A]</t>
  </si>
  <si>
    <t>81</t>
  </si>
  <si>
    <t>452313152</t>
  </si>
  <si>
    <t>Podkladní bloky z betonu prostého tř. C 20/25 v šachtě</t>
  </si>
  <si>
    <t>Šachta A15 3,14*0,1575*0,1575*0,94 + Šachta A2 (3,14*0,125*0,125*0,43)*2 =0,1154 [A]</t>
  </si>
  <si>
    <t>82</t>
  </si>
  <si>
    <t>452353101</t>
  </si>
  <si>
    <t>Bednění podkladních bloků otevřený výkop</t>
  </si>
  <si>
    <t>(1,69*0,50*2+1,54*0,5)*(1+1+2+1)+(1,37*0,50*2+1,24*0,50)*(10+2)+(0,91*0,40*2+0,82*0,40)*1+(0,68*0,40*2+0,44*0,40)*12+(0,97*0,28*2+0,85*0,28)*3+(0,58*0,28*2+0,49*0,28)*2=49,1436 [A]</t>
  </si>
  <si>
    <t>83</t>
  </si>
  <si>
    <t>452353102</t>
  </si>
  <si>
    <t>Bednění podkladních bloků v šachtě</t>
  </si>
  <si>
    <t>Šachta A15, A2 - sek PVC trubky DN315 a 2x DN250</t>
  </si>
  <si>
    <t>0,94+2*0,43=1,8000 [A]</t>
  </si>
  <si>
    <t>Komunikace</t>
  </si>
  <si>
    <t>84</t>
  </si>
  <si>
    <t>564701200</t>
  </si>
  <si>
    <t>Podklad komunikací z kameniva drceného se zhutněním tloušťky do 15 cm</t>
  </si>
  <si>
    <t>Obnova nezpevněné komunikace a kranjnic vozovky, frakce kameniva 0-63</t>
  </si>
  <si>
    <t>Přidružená stavební výroba</t>
  </si>
  <si>
    <t>85</t>
  </si>
  <si>
    <t>711111002</t>
  </si>
  <si>
    <t>Provedení izolace proti zemní vlhkosti vodorovné za studena lakem asfaltovým</t>
  </si>
  <si>
    <t>AŠ15 3,55*2,55-(0,6*0,6) + AŠ2 3,06*2,46-(0,9*0,6+0,35*0,26) =15,5891 [A]</t>
  </si>
  <si>
    <t>86</t>
  </si>
  <si>
    <t>245510330</t>
  </si>
  <si>
    <t>NÁTĚR ASFALTOVÝM PENETRAČNÍM LAKEM</t>
  </si>
  <si>
    <t>15,589*0,3=4,6767 [A]</t>
  </si>
  <si>
    <t>87</t>
  </si>
  <si>
    <t>711112002</t>
  </si>
  <si>
    <t>Provedení izolace proti zemní vlhkosti svislé za studena lakem asfaltovým</t>
  </si>
  <si>
    <t>AŠ15 3,55*0,95*2+2,55*0,95*2 + AŠ2 3,06*0,95*2+2,46*0,95*2=22,0780 [A]</t>
  </si>
  <si>
    <t>88</t>
  </si>
  <si>
    <t>22,078*0,3=6,6234 [A]</t>
  </si>
  <si>
    <t>89</t>
  </si>
  <si>
    <t>711141559</t>
  </si>
  <si>
    <t>Provedení izolace proti zemní vlhkosti pásy přitavením vodorovné NAIP</t>
  </si>
  <si>
    <t>90</t>
  </si>
  <si>
    <t>628111201</t>
  </si>
  <si>
    <t>PAS ASFALTOVANY MODIFIKOVANÝ</t>
  </si>
  <si>
    <t>91</t>
  </si>
  <si>
    <t>711142559</t>
  </si>
  <si>
    <t>Provedení izolace proti zemní vlhkosti pásy přitavením svislé NAIP</t>
  </si>
  <si>
    <t>92</t>
  </si>
  <si>
    <t>93</t>
  </si>
  <si>
    <t>711161412</t>
  </si>
  <si>
    <t>Izolace proti zemní vlhkosti stěn nopovou folií pro běžné podmínky</t>
  </si>
  <si>
    <t>Dodávka + montáž</t>
  </si>
  <si>
    <t>AŠ15 3,71*0,95*2+2,71*0,95*2 + AŠ2 3,22*0,95*2+2,62+0,95*2=22,8360 [A]</t>
  </si>
  <si>
    <t>94</t>
  </si>
  <si>
    <t>711161442</t>
  </si>
  <si>
    <t>Izolace proti zemní vlhkosti stropů nopovou folií pro běžné podmínky</t>
  </si>
  <si>
    <t>AŠ15 3,71*2,71-(0,95*0,95) + AŠ2 3,22*2,62-(1,2*0,9+0,65*0,56)=16,1440 [A]</t>
  </si>
  <si>
    <t>95</t>
  </si>
  <si>
    <t>713111115</t>
  </si>
  <si>
    <t>Montáž izolace tepelné vrchem stropů lepením celoplošně rohoží, pásů, dílců, desek</t>
  </si>
  <si>
    <t>A15 3,55*2,55-(0,95*0,95) + AŠ2 3,06*2,46-(1,2*0,95+0,65*0,56)=14,1736 [A]</t>
  </si>
  <si>
    <t>96</t>
  </si>
  <si>
    <t>283763710</t>
  </si>
  <si>
    <t>DESKA POLYS URSA XPS TL80MM</t>
  </si>
  <si>
    <t>97</t>
  </si>
  <si>
    <t>713131141</t>
  </si>
  <si>
    <t>Montáž izolace tepelné stěn a základů lepením celoplošně rohoží, pásů, dílců, desek</t>
  </si>
  <si>
    <t>AŠ15 3,71*0,78*2+2,55*0,78*2 + AŠ2 3,22*0,78*2+2,62*0,78*2=18,8760 [A]</t>
  </si>
  <si>
    <t>98</t>
  </si>
  <si>
    <t>99</t>
  </si>
  <si>
    <t>722219191</t>
  </si>
  <si>
    <t>Montáž zemních souprav ostatní typ</t>
  </si>
  <si>
    <t>100</t>
  </si>
  <si>
    <t>286105290</t>
  </si>
  <si>
    <t>TRUBKA PVC ODPAD ROVNA D 90X2,5</t>
  </si>
  <si>
    <t>Ochrana zemních souprav sekem PVC DN100 dl. 1,3m</t>
  </si>
  <si>
    <t>1,3*3=3,9000 [A]</t>
  </si>
  <si>
    <t>101</t>
  </si>
  <si>
    <t>422910670</t>
  </si>
  <si>
    <t>SOUPR ZEM SOUP.RD 1,25M DN65-80</t>
  </si>
  <si>
    <t>Telesk 0,9-1,30m</t>
  </si>
  <si>
    <t>102</t>
  </si>
  <si>
    <t>422910730</t>
  </si>
  <si>
    <t>SOUPR ZEM SOUP.RD 1,5M DN65-80</t>
  </si>
  <si>
    <t>Telesk 1,20-1,80m</t>
  </si>
  <si>
    <t>103</t>
  </si>
  <si>
    <t>422910790</t>
  </si>
  <si>
    <t>SOUPR ZEM SOUP.RD 2,0M DN65-80</t>
  </si>
  <si>
    <t>Telesk 1,7-2,7</t>
  </si>
  <si>
    <t>104</t>
  </si>
  <si>
    <t>722262153</t>
  </si>
  <si>
    <t>Vodoměr přírubový šroubový do 40°C DN 100 horizontální</t>
  </si>
  <si>
    <t>Šachta A15, pouze demontáž a montáž stávajícího vodoměru</t>
  </si>
  <si>
    <t>105</t>
  </si>
  <si>
    <t>722263213</t>
  </si>
  <si>
    <t>Vodoměr závitový do 100 °C G 1 x 260 mm Qn 3,5 m3/s horizontální</t>
  </si>
  <si>
    <t>Šachta A2</t>
  </si>
  <si>
    <t>106</t>
  </si>
  <si>
    <t>734173417</t>
  </si>
  <si>
    <t>Spoj přírubový PN 16 DN 80</t>
  </si>
  <si>
    <t>SOUBOR</t>
  </si>
  <si>
    <t>Nerez spojovací materiál</t>
  </si>
  <si>
    <t>107</t>
  </si>
  <si>
    <t>734173418</t>
  </si>
  <si>
    <t>Spoj přírubový PN 16 DN 100</t>
  </si>
  <si>
    <t>108</t>
  </si>
  <si>
    <t>734173422</t>
  </si>
  <si>
    <t>Spoj přírubový PN 16 DN 150</t>
  </si>
  <si>
    <t>109</t>
  </si>
  <si>
    <t>734173423</t>
  </si>
  <si>
    <t>Spoj přírubový PN 16 DN 200</t>
  </si>
  <si>
    <t>110</t>
  </si>
  <si>
    <t>744231110</t>
  </si>
  <si>
    <t>Montáž vodič Cu izolovaný sk.1 do 1 kV žíla 0,35-35 mm2 volně</t>
  </si>
  <si>
    <t>Identifikační vodič potrubí, použity kabelové spojky Shark IP 68 pro třížílový kabel, typ SHARK 6801 B</t>
  </si>
  <si>
    <t>111</t>
  </si>
  <si>
    <t>341110120</t>
  </si>
  <si>
    <t>KABEL CU JADRO CYKY 2 X 4</t>
  </si>
  <si>
    <t>112</t>
  </si>
  <si>
    <t>776573110</t>
  </si>
  <si>
    <t>Položení a dodávka varovné pásky</t>
  </si>
  <si>
    <t>Kkompletní montáž + dodávka</t>
  </si>
  <si>
    <t>Potrubí</t>
  </si>
  <si>
    <t>113</t>
  </si>
  <si>
    <t>851241131</t>
  </si>
  <si>
    <t>Montáž potrubí z trub litinových hrdlových s integrovaným těsněním otevřený výkop DN 80</t>
  </si>
  <si>
    <t>114</t>
  </si>
  <si>
    <t>552531250</t>
  </si>
  <si>
    <t>TROUBA LIT.HRDL. TYTON OCM/ZMU DN 80</t>
  </si>
  <si>
    <t>115</t>
  </si>
  <si>
    <t>851261131</t>
  </si>
  <si>
    <t>Montáž potrubí z trub litinových hrdlových s integrovaným těsněním otevřený výkop DN 100</t>
  </si>
  <si>
    <t>116</t>
  </si>
  <si>
    <t>552531260</t>
  </si>
  <si>
    <t>TROUBA LIT.HRDL. TYTON OCM/ZMU DN 100</t>
  </si>
  <si>
    <t>117</t>
  </si>
  <si>
    <t>851261141</t>
  </si>
  <si>
    <t>Montáž potrubí z trub ocelových otevřený výkop DN 100</t>
  </si>
  <si>
    <t>Provizorní propojení vodovodního řadu. Potrubí včetně tvarovek. Potrubí formou zápůjčky - pouze montáž a pronájem. Doprava z Rečkova a zpět. Napojení na stáv. řad dle instrukcí VaK MB</t>
  </si>
  <si>
    <t>118</t>
  </si>
  <si>
    <t>851351131</t>
  </si>
  <si>
    <t>Montáž potrubí z trub litinových hrdlových s integrovaným těsněním otevřený výkop DN 200</t>
  </si>
  <si>
    <t>119</t>
  </si>
  <si>
    <t>552531290</t>
  </si>
  <si>
    <t>TROUBA LIT.HRDL. TYTON OCM/ZMU DN 200</t>
  </si>
  <si>
    <t>120</t>
  </si>
  <si>
    <t>857241130</t>
  </si>
  <si>
    <t>Montáž tvarovek jednoosých otevřený výkop do DN 80</t>
  </si>
  <si>
    <t>121</t>
  </si>
  <si>
    <t>319428030</t>
  </si>
  <si>
    <t>SPOJKA POTRUBÍ MOSAZ 63X63</t>
  </si>
  <si>
    <t>ISO spojka</t>
  </si>
  <si>
    <t>122</t>
  </si>
  <si>
    <t>857241131</t>
  </si>
  <si>
    <t>Montáž litinových tvarovek jednoosých hrdlových otevřený výkop s integrovaným těsněním DN 80</t>
  </si>
  <si>
    <t>123</t>
  </si>
  <si>
    <t>552513130</t>
  </si>
  <si>
    <t>SPOJKA WAGA DN 80</t>
  </si>
  <si>
    <t>124</t>
  </si>
  <si>
    <t>552594701</t>
  </si>
  <si>
    <t>KOLENO HRDLOVE MK DN 80 45°</t>
  </si>
  <si>
    <t>125</t>
  </si>
  <si>
    <t>857242121</t>
  </si>
  <si>
    <t>Montáž litinových tvarovek jednoosých přírubových otevřený výkop DN 80</t>
  </si>
  <si>
    <t>4+1+1+1+3+1+1+1+1=14,0000 [A]</t>
  </si>
  <si>
    <t>126</t>
  </si>
  <si>
    <t>552522240</t>
  </si>
  <si>
    <t>TP-DN 80 PN 16 L=0,25M</t>
  </si>
  <si>
    <t>127</t>
  </si>
  <si>
    <t>552522250</t>
  </si>
  <si>
    <t>TP-DN 80 PN 16 L=0,2M</t>
  </si>
  <si>
    <t>128</t>
  </si>
  <si>
    <t>552522280</t>
  </si>
  <si>
    <t>TP-DN 80 PN 16 L=0,5M</t>
  </si>
  <si>
    <t>129</t>
  </si>
  <si>
    <t>552538920</t>
  </si>
  <si>
    <t>TVAR.PRIR/HRDL. DN 80</t>
  </si>
  <si>
    <t>130</t>
  </si>
  <si>
    <t>552540470</t>
  </si>
  <si>
    <t>KOLENO PRIR.S PATKOU DN 80</t>
  </si>
  <si>
    <t>131</t>
  </si>
  <si>
    <t>Prodloužené</t>
  </si>
  <si>
    <t>132</t>
  </si>
  <si>
    <t>552558382</t>
  </si>
  <si>
    <t>PRIRUBA KOTVICI DN 80</t>
  </si>
  <si>
    <t>133</t>
  </si>
  <si>
    <t>552599700</t>
  </si>
  <si>
    <t>KOLENO PRIRUBOVE P DN 80 45°</t>
  </si>
  <si>
    <t>134</t>
  </si>
  <si>
    <t>552599820</t>
  </si>
  <si>
    <t>KOLENO PRIRUBO. Q  DN 80 90°</t>
  </si>
  <si>
    <t>135</t>
  </si>
  <si>
    <t>857242192</t>
  </si>
  <si>
    <t>Příplatek za práci ve štole při montáži litinových tvarovek jednoosých přírubových DN 80 až 250</t>
  </si>
  <si>
    <t>Příplatek za montáž v šachtách A2 a A15 a vomoměrné šachtě</t>
  </si>
  <si>
    <t>136</t>
  </si>
  <si>
    <t>857244192</t>
  </si>
  <si>
    <t>Příplatek za práci ve štole při montáži litinových tvarovek odbočných přírubových DN 80 až 250</t>
  </si>
  <si>
    <t>Příplatek za montáž v šachtách A2 a A15</t>
  </si>
  <si>
    <t>137</t>
  </si>
  <si>
    <t>857261131</t>
  </si>
  <si>
    <t>Montáž litinových tvarovek jednoosých hrdlových otevřený výkop s integrovaným těsněním DN 100</t>
  </si>
  <si>
    <t>138</t>
  </si>
  <si>
    <t>552513140</t>
  </si>
  <si>
    <t>SPOJKA WAGA DN 100</t>
  </si>
  <si>
    <t>139</t>
  </si>
  <si>
    <t>857262121</t>
  </si>
  <si>
    <t>Montáž litinových tvarovek jednoosých přírubových otevřený výkop DN 100</t>
  </si>
  <si>
    <t>1+1=2,0000 [A]</t>
  </si>
  <si>
    <t>140</t>
  </si>
  <si>
    <t>552538930</t>
  </si>
  <si>
    <t>TVAR.PRIR/HRDL DN 100</t>
  </si>
  <si>
    <t>141</t>
  </si>
  <si>
    <t>552558392</t>
  </si>
  <si>
    <t>PRIRUBA KOTVICI DN 100</t>
  </si>
  <si>
    <t>142</t>
  </si>
  <si>
    <t>857312121</t>
  </si>
  <si>
    <t>Montáž litinových tvarovek jednoosých přírubových otevřený výkop DN 150</t>
  </si>
  <si>
    <t>1+1+3=5,0000 [A]</t>
  </si>
  <si>
    <t>143</t>
  </si>
  <si>
    <t>552522450</t>
  </si>
  <si>
    <t>TP-DN 150 PN 16 L=0,25M</t>
  </si>
  <si>
    <t>144</t>
  </si>
  <si>
    <t>552536160</t>
  </si>
  <si>
    <t>PRECHOD PRIRUBOVY DN 150/80</t>
  </si>
  <si>
    <t>145</t>
  </si>
  <si>
    <t>552536170</t>
  </si>
  <si>
    <t>PRECHOD PRIRUBOVY DN 150/100</t>
  </si>
  <si>
    <t>146</t>
  </si>
  <si>
    <t>857314121</t>
  </si>
  <si>
    <t>Montáž litinových tvarovek odbočných přírubových otevřený výkop DN 150</t>
  </si>
  <si>
    <t>147</t>
  </si>
  <si>
    <t>552507240</t>
  </si>
  <si>
    <t>T-DN 150X150 PN 16</t>
  </si>
  <si>
    <t>148</t>
  </si>
  <si>
    <t>552507290</t>
  </si>
  <si>
    <t>T-DN 150X80 PN 16</t>
  </si>
  <si>
    <t>149</t>
  </si>
  <si>
    <t>857351131</t>
  </si>
  <si>
    <t>Montáž litinových tvarovek jednoosých hrdlových otevřený výkop s integrovaným těsněním DN 200</t>
  </si>
  <si>
    <t>5+5+1+2+1+1+11+3+1=30,0000 [A]</t>
  </si>
  <si>
    <t>150</t>
  </si>
  <si>
    <t>552513160</t>
  </si>
  <si>
    <t>SPOJKA WAGA DN 200</t>
  </si>
  <si>
    <t>151</t>
  </si>
  <si>
    <t>552536500</t>
  </si>
  <si>
    <t>PRESUVKA HRDLOVA U EPOX DN 200</t>
  </si>
  <si>
    <t>152</t>
  </si>
  <si>
    <t>552594150</t>
  </si>
  <si>
    <t>KOLENO HRDLOVE MMK DN200 11 1/4°</t>
  </si>
  <si>
    <t>153</t>
  </si>
  <si>
    <t>552594151</t>
  </si>
  <si>
    <t>KOLENO HRDLOVE MK DN200 11 1/4°</t>
  </si>
  <si>
    <t>154</t>
  </si>
  <si>
    <t>552594351</t>
  </si>
  <si>
    <t>KOLENO HRDLOVE MK DN200 22 1/2°</t>
  </si>
  <si>
    <t>155</t>
  </si>
  <si>
    <t>552594540</t>
  </si>
  <si>
    <t>KOLENO HRDLOVE MMK DN200 30°</t>
  </si>
  <si>
    <t>156</t>
  </si>
  <si>
    <t>552594740</t>
  </si>
  <si>
    <t>KOLENO HRDLOVE MMK DN200 45°</t>
  </si>
  <si>
    <t>157</t>
  </si>
  <si>
    <t>552594741</t>
  </si>
  <si>
    <t>KOLENO HRDLOVE MK DN200 45°</t>
  </si>
  <si>
    <t>158</t>
  </si>
  <si>
    <t>857352121</t>
  </si>
  <si>
    <t>Montáž litinových tvarovek jednoosých přírubových otevřený výkop DN 200</t>
  </si>
  <si>
    <t>5+1+1+2+1+1+4=15,0000 [A]</t>
  </si>
  <si>
    <t>159</t>
  </si>
  <si>
    <t>552536200</t>
  </si>
  <si>
    <t>PRECHOD PRIRUBOVY DN 200/100</t>
  </si>
  <si>
    <t>160</t>
  </si>
  <si>
    <t>552536220</t>
  </si>
  <si>
    <t>PRECHOD PRIRUBOVY DN 200/150</t>
  </si>
  <si>
    <t>161</t>
  </si>
  <si>
    <t>552538960</t>
  </si>
  <si>
    <t>TVAR.PRIR/HRDL DN 200</t>
  </si>
  <si>
    <t>162</t>
  </si>
  <si>
    <t>552552430</t>
  </si>
  <si>
    <t>F-DN 200 PN 16</t>
  </si>
  <si>
    <t>163</t>
  </si>
  <si>
    <t>552558410</t>
  </si>
  <si>
    <t>PRIRUBA ZASLEPOVACI X TL DN 200</t>
  </si>
  <si>
    <t>164</t>
  </si>
  <si>
    <t>552558412</t>
  </si>
  <si>
    <t>PRIRUBA KOTVICI DN 200</t>
  </si>
  <si>
    <t>165</t>
  </si>
  <si>
    <t>552558413</t>
  </si>
  <si>
    <t>PRIRUBA REDUKCNI DN 200/150</t>
  </si>
  <si>
    <t>166</t>
  </si>
  <si>
    <t>857352122</t>
  </si>
  <si>
    <t>Montáž ocelových tvarovek jednoosých přírubových otevřený výkop DN 200</t>
  </si>
  <si>
    <t>Pouze montáž stávajícího FFR kusu s kohoutem v AŠ15</t>
  </si>
  <si>
    <t>167</t>
  </si>
  <si>
    <t>857353131</t>
  </si>
  <si>
    <t>Montáž litinových tvarovek odbočných hrdlových otevřený výkop s integrovaným těsněním DN 200</t>
  </si>
  <si>
    <t>168</t>
  </si>
  <si>
    <t>552585470</t>
  </si>
  <si>
    <t>TVAR LIT TLAK HR.MMA DN 200/80</t>
  </si>
  <si>
    <t>169</t>
  </si>
  <si>
    <t>552592310</t>
  </si>
  <si>
    <t>TVAR LIT TLAK HRDL MMB DN200/80</t>
  </si>
  <si>
    <t>170</t>
  </si>
  <si>
    <t>857354121</t>
  </si>
  <si>
    <t>Montáž litinových tvarovek odbočných přírubových otevřený výkop DN 200</t>
  </si>
  <si>
    <t>171</t>
  </si>
  <si>
    <t>552507350</t>
  </si>
  <si>
    <t>T-DN 200X200 PN 16</t>
  </si>
  <si>
    <t>172</t>
  </si>
  <si>
    <t>552507400</t>
  </si>
  <si>
    <t>T-DN 200X80 PN 16</t>
  </si>
  <si>
    <t>173</t>
  </si>
  <si>
    <t>871161121</t>
  </si>
  <si>
    <t>Montáž potrubí z trubek z tlakového polyetylénu otevřený výkop svařovaných vnější průměr 32 mm</t>
  </si>
  <si>
    <t>Provizorní propojení vodovodního řadu. Potrubí včetně tvarovek. Potrubí formou zápůjčky - pouze montáž a pronájem. Napojení na stáv. řad dle instrukcí VaK MB</t>
  </si>
  <si>
    <t>174</t>
  </si>
  <si>
    <t>871161122</t>
  </si>
  <si>
    <t>Montáž potrubí z trubek z tlakového polyetylénu v šachtě svařovaných vnější průměr 32 mm</t>
  </si>
  <si>
    <t>175</t>
  </si>
  <si>
    <t>286131100</t>
  </si>
  <si>
    <t>POTRUBI VOD.PE100 SDR11 32MM</t>
  </si>
  <si>
    <t>176</t>
  </si>
  <si>
    <t>871211122</t>
  </si>
  <si>
    <t>Montáž potrubí z trubek z tlakového polyetylénu v šachtě svařovaných vnější průměr 63 mm</t>
  </si>
  <si>
    <t>177</t>
  </si>
  <si>
    <t>286131130</t>
  </si>
  <si>
    <t>POTRUBI VOD.PE100 SDR11 63MM</t>
  </si>
  <si>
    <t>178</t>
  </si>
  <si>
    <t>871311121</t>
  </si>
  <si>
    <t>Montáž potrubí z trubek z tlakového polyetylénu otevřený výkop svařovaných vnější průměr 160 mm</t>
  </si>
  <si>
    <t>179</t>
  </si>
  <si>
    <t>871373121</t>
  </si>
  <si>
    <t>Montáž potrubí z kanalizačních trub z PVC otevřený výkop sklon do 20 % DN 300</t>
  </si>
  <si>
    <t>Obnova propustku na nezpevněné komunikaci</t>
  </si>
  <si>
    <t>180</t>
  </si>
  <si>
    <t>286111220</t>
  </si>
  <si>
    <t>TRUBKA PVC KANAL HRD 315X9,2X6000</t>
  </si>
  <si>
    <t>181</t>
  </si>
  <si>
    <t>877161122</t>
  </si>
  <si>
    <t>Montáž elektrotvarovek na potrubí z trubek z tlakového PE v šachtě vnější průměr 32 mm</t>
  </si>
  <si>
    <t>1+5+3+1+1=11,0000 [A]</t>
  </si>
  <si>
    <t>182</t>
  </si>
  <si>
    <t>286530520</t>
  </si>
  <si>
    <t>ELEKTROKOLENO 90° PE LU 32 MM</t>
  </si>
  <si>
    <t>183</t>
  </si>
  <si>
    <t>286530721</t>
  </si>
  <si>
    <t>X01</t>
  </si>
  <si>
    <t>PŘECHOD 32-1"</t>
  </si>
  <si>
    <t>UAM</t>
  </si>
  <si>
    <t>184</t>
  </si>
  <si>
    <t>X02</t>
  </si>
  <si>
    <t>USTM</t>
  </si>
  <si>
    <t>185</t>
  </si>
  <si>
    <t>X03</t>
  </si>
  <si>
    <t>UAM ET</t>
  </si>
  <si>
    <t>186</t>
  </si>
  <si>
    <t>286535430</t>
  </si>
  <si>
    <t>TVAROVKA T TLAK PE D 32 MM</t>
  </si>
  <si>
    <t>187</t>
  </si>
  <si>
    <t>87844</t>
  </si>
  <si>
    <t>Nasunutí litinové trouby DN do 200mm do chráničky d355</t>
  </si>
  <si>
    <t>Včetně 10x kluzné objímky RACI, typ G, průměr 220-256, výška 41mm, DISA a 4x uzavírací manžety chráničky d222/355mm, DISA</t>
  </si>
  <si>
    <t>188</t>
  </si>
  <si>
    <t>891173111</t>
  </si>
  <si>
    <t>Montáž vodovodního ventilu hlavního pro přípojky DN 32</t>
  </si>
  <si>
    <t>189</t>
  </si>
  <si>
    <t>286543380</t>
  </si>
  <si>
    <t>KOHOUT KULOVY D32MM</t>
  </si>
  <si>
    <t>190</t>
  </si>
  <si>
    <t>891211221</t>
  </si>
  <si>
    <t>Montáž vodovodních šoupátek s ručním kolečkem v šachtách DN 50</t>
  </si>
  <si>
    <t>Vodoměrná šachta</t>
  </si>
  <si>
    <t>191</t>
  </si>
  <si>
    <t>422101000</t>
  </si>
  <si>
    <t>KOLO RUČNÍ DN50</t>
  </si>
  <si>
    <t>192</t>
  </si>
  <si>
    <t>422211040</t>
  </si>
  <si>
    <t>SOUPATKO VODA 50MM PN16</t>
  </si>
  <si>
    <t>193</t>
  </si>
  <si>
    <t>891241111</t>
  </si>
  <si>
    <t>Montáž vodovodních šoupátek otevřený výkop DN 80</t>
  </si>
  <si>
    <t>194</t>
  </si>
  <si>
    <t>422211060</t>
  </si>
  <si>
    <t>SOUPATKO VODA 80MM PN16</t>
  </si>
  <si>
    <t>195</t>
  </si>
  <si>
    <t>891241221</t>
  </si>
  <si>
    <t>Montáž vodovodních šoupátek s ručním kolečkem v šachtách DN 80</t>
  </si>
  <si>
    <t>196</t>
  </si>
  <si>
    <t>422101010</t>
  </si>
  <si>
    <t>KOLO RUČNÍ DN80</t>
  </si>
  <si>
    <t>197</t>
  </si>
  <si>
    <t>198</t>
  </si>
  <si>
    <t>891247111</t>
  </si>
  <si>
    <t>Montáž hydrantů podzemních DN 80</t>
  </si>
  <si>
    <t>199</t>
  </si>
  <si>
    <t>422736000</t>
  </si>
  <si>
    <t>HYDRANT PODZEMNI DN 80 PN16</t>
  </si>
  <si>
    <t>1,50m, včetně drenážní soupravy</t>
  </si>
  <si>
    <t>200</t>
  </si>
  <si>
    <t>1,25m, včetně drenážní soupravy</t>
  </si>
  <si>
    <t>201</t>
  </si>
  <si>
    <t>891311221</t>
  </si>
  <si>
    <t>Montáž vodovodních šoupátek s ručním kolečkem v šachtách DN 150</t>
  </si>
  <si>
    <t>202</t>
  </si>
  <si>
    <t>422101020</t>
  </si>
  <si>
    <t>KOLO RUČNÍ DN150</t>
  </si>
  <si>
    <t>203</t>
  </si>
  <si>
    <t>422211090</t>
  </si>
  <si>
    <t>SOUPATKO VODA 150MM PN16</t>
  </si>
  <si>
    <t>204</t>
  </si>
  <si>
    <t>891319111</t>
  </si>
  <si>
    <t>Montáž navrtávacích pasů na potrubí z jakýchkoli trub DN 150</t>
  </si>
  <si>
    <t>205</t>
  </si>
  <si>
    <t>422735611</t>
  </si>
  <si>
    <t>PAS NAVRTÁVACÍ DN150-1´´</t>
  </si>
  <si>
    <t>206</t>
  </si>
  <si>
    <t>891351221</t>
  </si>
  <si>
    <t>Montáž vodovodních šoupátek s ručním kolečkem v šachtách DN 200</t>
  </si>
  <si>
    <t>Šachta A2 a A15</t>
  </si>
  <si>
    <t>207</t>
  </si>
  <si>
    <t>422101030</t>
  </si>
  <si>
    <t>KOLO RUČNÍ DN200</t>
  </si>
  <si>
    <t>208</t>
  </si>
  <si>
    <t>422211100</t>
  </si>
  <si>
    <t>SOUPATKO VODA 200MM PN16</t>
  </si>
  <si>
    <t>209</t>
  </si>
  <si>
    <t>891359111</t>
  </si>
  <si>
    <t>Montáž navrtávacích pasů na potrubí z jakýchkoli trub DN 200</t>
  </si>
  <si>
    <t>210</t>
  </si>
  <si>
    <t>422735701</t>
  </si>
  <si>
    <t>PAS NAVRTÁVACÍ DN200-2´´</t>
  </si>
  <si>
    <t>211</t>
  </si>
  <si>
    <t>892233111</t>
  </si>
  <si>
    <t>Proplach a desinfekce vodovodního potrubí DN od 40 do 70</t>
  </si>
  <si>
    <t>1,0+1,5=2,5000 [A]</t>
  </si>
  <si>
    <t>212</t>
  </si>
  <si>
    <t>892241111</t>
  </si>
  <si>
    <t>Tlaková zkouška vodovodního potrubí do 80</t>
  </si>
  <si>
    <t>3,5+1,0+1,50=6,0000 [A]</t>
  </si>
  <si>
    <t>213</t>
  </si>
  <si>
    <t>892241112</t>
  </si>
  <si>
    <t>Zkouška průchodnosti volným nástrojem vodovodního potrubí do 80</t>
  </si>
  <si>
    <t>214</t>
  </si>
  <si>
    <t>892271111</t>
  </si>
  <si>
    <t>Tlaková zkouška vodovodního potrubí DN 100 nebo 125</t>
  </si>
  <si>
    <t>215</t>
  </si>
  <si>
    <t>892271112</t>
  </si>
  <si>
    <t>Zkouška průchodnosti volným nástrojem vodovodního potrubí DN 100 nebo 125</t>
  </si>
  <si>
    <t>216</t>
  </si>
  <si>
    <t>892273111</t>
  </si>
  <si>
    <t>Proplach a desinfekce vodovodního potrubí DN od 80 do 125</t>
  </si>
  <si>
    <t>3,5+1,0=4,5000 [A]</t>
  </si>
  <si>
    <t>217</t>
  </si>
  <si>
    <t>892351111</t>
  </si>
  <si>
    <t>Tlaková zkouška vodovodního potrubí DN 150 nebo 200</t>
  </si>
  <si>
    <t>218</t>
  </si>
  <si>
    <t>892351112</t>
  </si>
  <si>
    <t>Zkouška průchodnosti volným nástrojem vodovodního potrubí DN 150 nebo 200</t>
  </si>
  <si>
    <t>219</t>
  </si>
  <si>
    <t>892353111</t>
  </si>
  <si>
    <t>Proplach a desinfekce vodovodního potrubí DN 150 nebo 200</t>
  </si>
  <si>
    <t>220</t>
  </si>
  <si>
    <t>893382111</t>
  </si>
  <si>
    <t>Šachty armaturní z ŽB se stropem z dílců půdorysné pl nad 7,50 do 8,50 m2</t>
  </si>
  <si>
    <t>Prefabrikovaná AŠ2 šachta UW 3024 (Betonbau, s.r.o.) s vnitřními rozměry 2780 x 2180 mm, výškově upravena na světlou výšku 1900 mm + prefabrikovaná stropní deska UW 3024 o rozměrech 3060 x 2460 mm. Betonu C35/45 s krytím výztuže min. 50 mm. Sspádový beton ve směru do odkalovací jímky. Ve stěně šachty poplastovaná stupadla KASI typ B. Ve stěnách připraveny prostupy pro potrubí, ve stropní desce vstupní otvor 900 x 600 mm a otvor 350 x 260 mm pro přístup k hydrantu. Vše dle přílohy č. 12.  
Dodávka, doprava, montáž</t>
  </si>
  <si>
    <t>221</t>
  </si>
  <si>
    <t>894401211</t>
  </si>
  <si>
    <t>Osazení betonových dílců pro šachty skruže rovné</t>
  </si>
  <si>
    <t>222</t>
  </si>
  <si>
    <t>592243710</t>
  </si>
  <si>
    <t>SKRUZ SACHT TBS-Q 100X100X12 BEZ STUPADEL</t>
  </si>
  <si>
    <t>223</t>
  </si>
  <si>
    <t>899102211</t>
  </si>
  <si>
    <t>Demontáž poklopů litinových nebo ocelových včetně rámů hmotnosti přes 50 do 100 kg</t>
  </si>
  <si>
    <t>Odstranění stávajícího poklopu na AŠ15 včetně poplatku za uložení na skládku</t>
  </si>
  <si>
    <t>224</t>
  </si>
  <si>
    <t>899311111</t>
  </si>
  <si>
    <t>Osazení poklopů s rámem hmotnosti do 50 kg</t>
  </si>
  <si>
    <t>Šachta A2, A15</t>
  </si>
  <si>
    <t>225</t>
  </si>
  <si>
    <t>562306040</t>
  </si>
  <si>
    <t>POKLOP PU HE 700  700 X 700 X 65 MM</t>
  </si>
  <si>
    <t>Šachta A15, poklop HE700</t>
  </si>
  <si>
    <t>226</t>
  </si>
  <si>
    <t>562306050</t>
  </si>
  <si>
    <t>POKLOP PU HE 9060 1100 X 800 MM</t>
  </si>
  <si>
    <t>Šachta A2, poklop HE9060</t>
  </si>
  <si>
    <t>227</t>
  </si>
  <si>
    <t>899401112</t>
  </si>
  <si>
    <t>Osazení poklopů litinových šoupátkových</t>
  </si>
  <si>
    <t>Všetně podkladové desky</t>
  </si>
  <si>
    <t>228</t>
  </si>
  <si>
    <t>422007000</t>
  </si>
  <si>
    <t>POKLOP SOUPATKOVY NAD ZEMNI SOUPR S LOGEM VAK MB</t>
  </si>
  <si>
    <t>229</t>
  </si>
  <si>
    <t>899401113</t>
  </si>
  <si>
    <t>Osazení poklopů litinových hydrantových</t>
  </si>
  <si>
    <t>230</t>
  </si>
  <si>
    <t>422007200</t>
  </si>
  <si>
    <t>POKLOP HYDRANTOVY NAD PODZEM HYDR</t>
  </si>
  <si>
    <t>231</t>
  </si>
  <si>
    <t>899501411</t>
  </si>
  <si>
    <t>Stupadla do šachet vidlicová s vysekáním otvoru v betonu</t>
  </si>
  <si>
    <t>Kasi stupadlo potažené plastem</t>
  </si>
  <si>
    <t>232</t>
  </si>
  <si>
    <t>Kapsové Kasi stupadlo potažené plastem</t>
  </si>
  <si>
    <t>Ostatní konstrukce a práce</t>
  </si>
  <si>
    <t>233</t>
  </si>
  <si>
    <t>919411111</t>
  </si>
  <si>
    <t>Čelo propustku z betonu prostého pro propustek z trub DN 300 až 500</t>
  </si>
  <si>
    <t>234</t>
  </si>
  <si>
    <t>936311110</t>
  </si>
  <si>
    <t>Zabetonování potrubí ve vynechaných otvorech pl otvoru 0,25 m2</t>
  </si>
  <si>
    <t>Vodotěsné zapravení prostupu rozpínavou maltou, povrch otvoru natřít penetračním nátěrem, tvarovku obalit bobtvajícími pásky, vější a vnitřní líc stěny natřít opatřeno hydroizolačním nátěrem</t>
  </si>
  <si>
    <t>AŠ15 3 stávající prostupy + 3 nové prostupy + AŠ2 3 + vodoměrná šachta 2=11,0000 [A]</t>
  </si>
  <si>
    <t>235</t>
  </si>
  <si>
    <t>589312400</t>
  </si>
  <si>
    <t>SMES PRO ZAPRAVENÍ PROSTUPŮ</t>
  </si>
  <si>
    <t>AŠ15 6*(3,14*0,175*0,175*0,3) + AŠ2 (3,14*0,2*0,2*0,14)+2*(3,14*0,125*0,125*0,14) + vodoměrná šachta (3,14*0,2*0,2*0,2)*2=0,2547 [A]</t>
  </si>
  <si>
    <t>236</t>
  </si>
  <si>
    <t>938901133</t>
  </si>
  <si>
    <t>Vyčištění šachty</t>
  </si>
  <si>
    <t>Armaturní šachta A15 bude vyklizena a vyčištěna, včetně odvozu, uložení na skládku a poplatků.</t>
  </si>
  <si>
    <t>237</t>
  </si>
  <si>
    <t>966003815</t>
  </si>
  <si>
    <t>Rozebrání oplocení z pletiva s betonovými sloupky</t>
  </si>
  <si>
    <t>Plot u hřiště, rozebrání, uskladnění v průběhu stavby a příprava pro opětovnou montáž včetně sloupků</t>
  </si>
  <si>
    <t>238</t>
  </si>
  <si>
    <t>969011141</t>
  </si>
  <si>
    <t>Vybourání vodovodního nebo plynového vedení DN do 200</t>
  </si>
  <si>
    <t>Stávající potrubí v kolizi s novým řadem, vodovodní potrubí v šachtách A1, A2</t>
  </si>
  <si>
    <t>239</t>
  </si>
  <si>
    <t>969021131</t>
  </si>
  <si>
    <t>Vybourání kanalizačního potrubí DN do 300</t>
  </si>
  <si>
    <t>Stávající propustek na nezpevněné komunikaci</t>
  </si>
  <si>
    <t>240</t>
  </si>
  <si>
    <t>971042441</t>
  </si>
  <si>
    <t>Vybourání otvorů v betonových příčkách a zdech pl do 0,25 m2 tl do 300 mm</t>
  </si>
  <si>
    <t>Jádrové vyvrtání prostupu do AŠ15 DN350, vybourání prostupů ve vodoměrné šachtě</t>
  </si>
  <si>
    <t>(3+2)*0,3=1,5000 [A]</t>
  </si>
  <si>
    <t>241</t>
  </si>
  <si>
    <t>979082318</t>
  </si>
  <si>
    <t>Vodorovná doprava suti a vybouraných hmot na skládku zhotovitele</t>
  </si>
  <si>
    <t>Uchazeč přizpůsobí vzdálenost dle zvolené deponie 
beton, stáv. potrubí, nezpev. povrch...</t>
  </si>
  <si>
    <t>242</t>
  </si>
  <si>
    <t>Uchazeč přizpůsobí vzdálenost dle zvolené deponie 
Odvoz pokácených stromů, větve a odstraněné pařezy</t>
  </si>
  <si>
    <t>243</t>
  </si>
  <si>
    <t>979093111</t>
  </si>
  <si>
    <t>Uložení suti na skládku s hrubým urovnáním bez zhutnění</t>
  </si>
  <si>
    <t>244</t>
  </si>
  <si>
    <t>Uložení pokácených stromů, větví a odstraněných pařezů</t>
  </si>
  <si>
    <t>245</t>
  </si>
  <si>
    <t>979098205</t>
  </si>
  <si>
    <t>Poplatek za uložení stavebního odpadu na skládce (skládkovné)</t>
  </si>
  <si>
    <t>Cihelný objekt nad AŠ15</t>
  </si>
  <si>
    <t>246</t>
  </si>
  <si>
    <t>979098213</t>
  </si>
  <si>
    <t>Poplatek za uložení stavebního odpadu z plastických hmot na skládce (skládkovné)</t>
  </si>
  <si>
    <t>Stávající PE + PVC potrubí</t>
  </si>
  <si>
    <t>3,4017+0,0528=3,4545 [A]</t>
  </si>
  <si>
    <t>247</t>
  </si>
  <si>
    <t>979099115</t>
  </si>
  <si>
    <t>Poplatek za uložení betonového odpadu na skládce (skládkovné)</t>
  </si>
  <si>
    <t>vývrt + šachta A2, A1, A12</t>
  </si>
  <si>
    <t>0,825+39,0938=39,9188 [A]</t>
  </si>
  <si>
    <t>248</t>
  </si>
  <si>
    <t>979099155</t>
  </si>
  <si>
    <t>Poplatek za uložení odpadu z kameniva na skládce (skládkovné)</t>
  </si>
  <si>
    <t>Konstrukce nezpevněné komunikace</t>
  </si>
  <si>
    <t>249</t>
  </si>
  <si>
    <t>981011417</t>
  </si>
  <si>
    <t>Demolice budov zděných na MC nebo z betonu podíl konstrukcí do 40 % postupným rozebíráním</t>
  </si>
  <si>
    <t>Demolice objektu nad AŠ15</t>
  </si>
  <si>
    <t>2,65*2,55*2,5=16,8937 [A]</t>
  </si>
  <si>
    <t>250</t>
  </si>
  <si>
    <t>981511113</t>
  </si>
  <si>
    <t>Demolice konstrukcí objektů z betonu prostého nebo kamenného zdiva postupným rozebíráním</t>
  </si>
  <si>
    <t>Demolice stávající vodovodní šachty A2, ubourání + proražení dna šachet A1, A12</t>
  </si>
  <si>
    <t>A2 2,3*2,05*1,76 + A1 2,5*2,3*0,8 + A12 2,1*2,1*0,80=16,4264 [A]</t>
  </si>
  <si>
    <t>251</t>
  </si>
  <si>
    <t>998273101</t>
  </si>
  <si>
    <t>Přesun hmot pro trubní vedení z trub litinových otevřený výkop</t>
  </si>
  <si>
    <t>Potrubí, tvarovky, armatury, bednění, oplocení...</t>
  </si>
  <si>
    <t>Rekapitulace po objektech</t>
  </si>
  <si>
    <t>978,013+978,013 - 68,973 lože - 19,290 bloky - 606,102 obsyp - 48,517 potrubí =1 213,1430 [A]</t>
  </si>
  <si>
    <t>Oplocení ( oboustranné ) a osvětlení staveniště dílci výšky 2m do patek dle standardů VaK 
Zahrnuje veškeré náklady spojené s objednatelem požadovanými pracemi</t>
  </si>
  <si>
    <t>Kontejnerová sazenice cca 2,50 m vysoká</t>
  </si>
  <si>
    <t xml:space="preserve">SMRK PICEA GLAUCA </t>
  </si>
  <si>
    <t>Kontejnerová sazenice cca 0,6m vysoká</t>
  </si>
  <si>
    <t>197.1</t>
  </si>
  <si>
    <t>Montáž vodovodních šoupátek  DN 80</t>
  </si>
  <si>
    <t>197.2</t>
  </si>
  <si>
    <t>Odvoz křovin a stromů na skládku a uložení tohoto odpadu na skládku</t>
  </si>
  <si>
    <t>Kácení stromů  s odstraněním větví a kmene D do 500 mm v rovině nebo ve svahu do 1:5</t>
  </si>
  <si>
    <t>Odvoz  stromů a pařezů na skládku a uložení tohoto odpadu na skládku</t>
  </si>
  <si>
    <t>Ostatní požadavky - fotodokumentace</t>
  </si>
  <si>
    <t>Vypracování fotodokumentace v rozsahu budovaných potrubí.</t>
  </si>
  <si>
    <t>Příplatek za prohození sypaniny</t>
  </si>
  <si>
    <t>239.1</t>
  </si>
  <si>
    <t>kpl</t>
  </si>
  <si>
    <t>šachta A12, A15, A2, A1</t>
  </si>
  <si>
    <t>Demontáž vystrojení v armaturní šachtě, použitelné armatury předá objednateli, ostatní likvidace</t>
  </si>
  <si>
    <t>Celkem stavba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</si>
</sst>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6">
    <font>
      <sz val="10"/>
      <name val="Arial"/>
      <family val="2"/>
    </font>
    <font>
      <b/>
      <sz val="16"/>
      <color indexed="8"/>
      <name val="Arial"/>
      <family val="2"/>
    </font>
    <font>
      <b/>
      <sz val="11"/>
      <name val="Arial"/>
      <family val="2"/>
    </font>
    <font>
      <sz val="10"/>
      <color indexed="9"/>
      <name val="Arial"/>
      <family val="2"/>
    </font>
    <font>
      <b/>
      <sz val="10"/>
      <name val="Arial"/>
      <family val="2"/>
    </font>
    <font>
      <i/>
      <sz val="10"/>
      <name val="Arial"/>
      <family val="2"/>
    </font>
  </fonts>
  <fills count="5">
    <fill>
      <patternFill/>
    </fill>
    <fill>
      <patternFill patternType="gray125"/>
    </fill>
    <fill>
      <patternFill patternType="solid">
        <fgColor rgb="FFD9D9D9"/>
        <bgColor indexed="64"/>
      </patternFill>
    </fill>
    <fill>
      <patternFill patternType="solid">
        <fgColor rgb="FFCB441A"/>
        <bgColor indexed="64"/>
      </patternFill>
    </fill>
    <fill>
      <patternFill patternType="solid">
        <fgColor rgb="FFFFFF00"/>
        <bgColor indexed="64"/>
      </patternFill>
    </fill>
  </fills>
  <borders count="6">
    <border>
      <left/>
      <right/>
      <top/>
      <bottom/>
      <diagonal/>
    </border>
    <border>
      <left/>
      <right style="thin"/>
      <top/>
      <bottom/>
    </border>
    <border>
      <left/>
      <right/>
      <top/>
      <bottom style="thin"/>
    </border>
    <border>
      <left style="thin"/>
      <right style="thin"/>
      <top style="thin"/>
      <bottom style="thin"/>
    </border>
    <border>
      <left/>
      <right/>
      <top style="thin"/>
      <bottom style="thin"/>
    </border>
    <border>
      <left/>
      <right/>
      <top style="thin"/>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9">
    <xf numFmtId="0" fontId="0" fillId="0" borderId="0" xfId="0" applyAlignment="1">
      <alignment vertical="center"/>
    </xf>
    <xf numFmtId="0" fontId="0" fillId="2" borderId="0" xfId="0" applyFill="1" applyAlignment="1">
      <alignment vertical="center"/>
    </xf>
    <xf numFmtId="0" fontId="1" fillId="2" borderId="0" xfId="0" applyFont="1" applyFill="1" applyAlignment="1">
      <alignment horizontal="center" vertical="center"/>
    </xf>
    <xf numFmtId="0" fontId="0" fillId="2" borderId="1" xfId="0" applyFill="1" applyBorder="1" applyAlignment="1">
      <alignment vertical="center"/>
    </xf>
    <xf numFmtId="0" fontId="0" fillId="2" borderId="2" xfId="0" applyFill="1" applyBorder="1" applyAlignment="1">
      <alignment vertical="center"/>
    </xf>
    <xf numFmtId="0" fontId="2" fillId="2" borderId="0" xfId="0" applyFont="1" applyFill="1" applyAlignment="1">
      <alignment vertical="center"/>
    </xf>
    <xf numFmtId="0" fontId="2" fillId="2" borderId="0" xfId="0" applyFont="1" applyFill="1" applyAlignment="1">
      <alignment horizontal="left" vertical="center"/>
    </xf>
    <xf numFmtId="0" fontId="3" fillId="3" borderId="3" xfId="0" applyFont="1" applyFill="1" applyBorder="1" applyAlignment="1">
      <alignment horizontal="center" vertical="center" wrapText="1"/>
    </xf>
    <xf numFmtId="0" fontId="2" fillId="2" borderId="2" xfId="0" applyFont="1" applyFill="1" applyBorder="1" applyAlignment="1">
      <alignment vertical="center"/>
    </xf>
    <xf numFmtId="0" fontId="2" fillId="2" borderId="2" xfId="0" applyFont="1" applyFill="1" applyBorder="1" applyAlignment="1">
      <alignment horizontal="left" vertical="center"/>
    </xf>
    <xf numFmtId="0" fontId="0" fillId="2" borderId="4" xfId="0" applyFill="1" applyBorder="1" applyAlignment="1">
      <alignment vertical="center"/>
    </xf>
    <xf numFmtId="0" fontId="0" fillId="0" borderId="3" xfId="0" applyBorder="1" applyAlignment="1">
      <alignment vertical="center"/>
    </xf>
    <xf numFmtId="0" fontId="4" fillId="2" borderId="4" xfId="0" applyFont="1" applyFill="1" applyBorder="1" applyAlignment="1">
      <alignment horizontal="right" vertical="center"/>
    </xf>
    <xf numFmtId="0" fontId="4" fillId="2" borderId="4" xfId="0" applyFont="1" applyFill="1" applyBorder="1" applyAlignment="1">
      <alignment vertical="center" wrapText="1"/>
    </xf>
    <xf numFmtId="4" fontId="4" fillId="2" borderId="4" xfId="0" applyNumberFormat="1" applyFont="1" applyFill="1" applyBorder="1" applyAlignment="1">
      <alignment horizontal="center" vertical="center"/>
    </xf>
    <xf numFmtId="0" fontId="0" fillId="0" borderId="3" xfId="0" applyBorder="1" applyAlignment="1">
      <alignment horizontal="right" vertical="center"/>
    </xf>
    <xf numFmtId="0" fontId="0" fillId="0" borderId="3" xfId="0" applyBorder="1" applyAlignment="1">
      <alignment vertical="center" wrapText="1"/>
    </xf>
    <xf numFmtId="0" fontId="0" fillId="0" borderId="3" xfId="0" applyBorder="1" applyAlignment="1">
      <alignment horizontal="center" vertical="center"/>
    </xf>
    <xf numFmtId="164" fontId="0" fillId="0" borderId="3" xfId="0" applyNumberFormat="1" applyBorder="1" applyAlignment="1">
      <alignment horizontal="center" vertical="center"/>
    </xf>
    <xf numFmtId="4" fontId="0" fillId="0" borderId="3" xfId="0" applyNumberFormat="1" applyBorder="1" applyAlignment="1">
      <alignment horizontal="center" vertical="center"/>
    </xf>
    <xf numFmtId="0" fontId="0" fillId="0" borderId="5" xfId="0" applyBorder="1" applyAlignment="1">
      <alignment vertical="top"/>
    </xf>
    <xf numFmtId="0" fontId="0" fillId="0" borderId="3" xfId="0" applyBorder="1" applyAlignment="1">
      <alignment horizontal="left" vertical="center" wrapText="1"/>
    </xf>
    <xf numFmtId="0" fontId="0" fillId="0" borderId="0" xfId="0" applyAlignment="1">
      <alignment vertical="top"/>
    </xf>
    <xf numFmtId="0" fontId="5" fillId="0" borderId="3" xfId="0" applyFont="1" applyBorder="1" applyAlignment="1">
      <alignment horizontal="left" vertical="center" wrapText="1"/>
    </xf>
    <xf numFmtId="0" fontId="0" fillId="0" borderId="2" xfId="0" applyBorder="1" applyAlignment="1">
      <alignment vertical="top"/>
    </xf>
    <xf numFmtId="0" fontId="4" fillId="2" borderId="2" xfId="0" applyFont="1" applyFill="1" applyBorder="1" applyAlignment="1">
      <alignment horizontal="right" vertical="center"/>
    </xf>
    <xf numFmtId="4" fontId="4" fillId="2" borderId="2" xfId="0" applyNumberFormat="1" applyFont="1" applyFill="1" applyBorder="1" applyAlignment="1">
      <alignment horizontal="center" vertical="center"/>
    </xf>
    <xf numFmtId="4" fontId="0" fillId="2" borderId="3" xfId="0" applyNumberFormat="1" applyFill="1" applyBorder="1" applyAlignment="1">
      <alignment horizontal="center" vertical="center"/>
    </xf>
    <xf numFmtId="0" fontId="3" fillId="3"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2" borderId="2" xfId="0" applyFill="1" applyBorder="1" applyAlignment="1">
      <alignment vertical="center"/>
    </xf>
    <xf numFmtId="0" fontId="0" fillId="4" borderId="3" xfId="0" applyFill="1" applyBorder="1" applyAlignment="1">
      <alignment vertical="center" wrapText="1"/>
    </xf>
    <xf numFmtId="0" fontId="0" fillId="4" borderId="3" xfId="0" applyFill="1" applyBorder="1" applyAlignment="1">
      <alignment horizontal="left" vertical="center" wrapText="1"/>
    </xf>
    <xf numFmtId="0" fontId="0" fillId="0" borderId="3" xfId="0" applyFill="1" applyBorder="1" applyAlignment="1">
      <alignment vertical="center" wrapText="1"/>
    </xf>
    <xf numFmtId="0" fontId="0" fillId="0" borderId="5" xfId="0" applyBorder="1" applyAlignment="1">
      <alignment vertical="center"/>
    </xf>
    <xf numFmtId="0" fontId="0" fillId="0" borderId="0" xfId="0" applyBorder="1" applyAlignment="1">
      <alignment horizontal="right" vertical="center"/>
    </xf>
    <xf numFmtId="0" fontId="0" fillId="0" borderId="0" xfId="0" applyBorder="1" applyAlignment="1">
      <alignment vertical="center"/>
    </xf>
    <xf numFmtId="0" fontId="0" fillId="0" borderId="0" xfId="0" applyBorder="1" applyAlignment="1">
      <alignment horizontal="center" vertical="center"/>
    </xf>
    <xf numFmtId="164" fontId="0" fillId="0" borderId="0" xfId="0" applyNumberFormat="1" applyBorder="1" applyAlignment="1">
      <alignment horizontal="center" vertical="center"/>
    </xf>
    <xf numFmtId="4" fontId="0" fillId="0" borderId="0" xfId="0" applyNumberFormat="1" applyBorder="1" applyAlignment="1">
      <alignment horizontal="center" vertical="center"/>
    </xf>
    <xf numFmtId="0" fontId="3" fillId="3" borderId="3" xfId="0" applyFont="1" applyFill="1" applyBorder="1" applyAlignment="1">
      <alignment horizontal="center" vertical="center" wrapText="1"/>
    </xf>
    <xf numFmtId="0" fontId="0" fillId="0" borderId="3" xfId="0" applyFill="1" applyBorder="1" applyAlignment="1">
      <alignment horizontal="left" vertical="center" wrapText="1"/>
    </xf>
    <xf numFmtId="0" fontId="0" fillId="0" borderId="0" xfId="0" applyBorder="1" applyAlignment="1">
      <alignment vertical="top"/>
    </xf>
    <xf numFmtId="0" fontId="3" fillId="3" borderId="3" xfId="0" applyFont="1" applyFill="1" applyBorder="1" applyAlignment="1">
      <alignment horizontal="center" vertical="center" wrapText="1"/>
    </xf>
    <xf numFmtId="0" fontId="2" fillId="2" borderId="0" xfId="0" applyFont="1" applyFill="1" applyAlignment="1">
      <alignment horizontal="right" vertical="center"/>
    </xf>
    <xf numFmtId="0" fontId="0" fillId="2" borderId="0" xfId="0" applyFill="1" applyAlignment="1">
      <alignment vertical="center"/>
    </xf>
    <xf numFmtId="0" fontId="2" fillId="2" borderId="2" xfId="0" applyFont="1" applyFill="1" applyBorder="1" applyAlignment="1">
      <alignment horizontal="right" vertical="center"/>
    </xf>
    <xf numFmtId="0" fontId="0" fillId="2" borderId="2" xfId="0" applyFill="1" applyBorder="1" applyAlignment="1">
      <alignment vertical="center"/>
    </xf>
    <xf numFmtId="0" fontId="0" fillId="0" borderId="4" xfId="0" applyFont="1" applyFill="1" applyBorder="1" applyAlignment="1">
      <alignment vertical="center" wrapText="1"/>
    </xf>
    <xf numFmtId="0" fontId="0" fillId="2" borderId="0" xfId="0" applyFill="1" applyAlignment="1" applyProtection="1">
      <alignment vertical="center"/>
      <protection locked="0"/>
    </xf>
    <xf numFmtId="0" fontId="0" fillId="2" borderId="2" xfId="0" applyFill="1" applyBorder="1" applyAlignment="1" applyProtection="1">
      <alignment vertical="center"/>
      <protection locked="0"/>
    </xf>
    <xf numFmtId="0" fontId="0" fillId="2" borderId="3" xfId="0" applyFill="1" applyBorder="1" applyAlignment="1" applyProtection="1">
      <alignment horizontal="center" vertical="center"/>
      <protection locked="0"/>
    </xf>
    <xf numFmtId="0" fontId="0" fillId="2" borderId="4" xfId="0" applyFill="1" applyBorder="1" applyAlignment="1" applyProtection="1">
      <alignment vertical="center"/>
      <protection locked="0"/>
    </xf>
    <xf numFmtId="0" fontId="3" fillId="3" borderId="3" xfId="0" applyFont="1" applyFill="1" applyBorder="1" applyAlignment="1" applyProtection="1">
      <alignment horizontal="center" vertical="center" wrapText="1"/>
      <protection locked="0"/>
    </xf>
    <xf numFmtId="0" fontId="0" fillId="0" borderId="4" xfId="0" applyFont="1" applyFill="1" applyBorder="1" applyAlignment="1" applyProtection="1">
      <alignment vertical="center" wrapText="1"/>
      <protection locked="0"/>
    </xf>
    <xf numFmtId="0" fontId="0" fillId="0" borderId="4" xfId="0" applyFont="1" applyFill="1" applyBorder="1" applyAlignment="1" applyProtection="1">
      <alignment horizontal="center" vertical="center" wrapText="1"/>
      <protection locked="0"/>
    </xf>
    <xf numFmtId="4" fontId="0" fillId="0" borderId="3" xfId="0" applyNumberFormat="1" applyBorder="1" applyAlignment="1" applyProtection="1">
      <alignment horizontal="center" vertical="center"/>
      <protection locked="0"/>
    </xf>
    <xf numFmtId="0" fontId="0" fillId="0" borderId="0" xfId="0" applyAlignment="1" applyProtection="1">
      <alignment vertical="center"/>
      <protection locked="0"/>
    </xf>
    <xf numFmtId="4" fontId="0" fillId="0" borderId="0" xfId="0" applyNumberFormat="1" applyBorder="1" applyAlignment="1" applyProtection="1">
      <alignment horizontal="center" vertic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025"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77"/>
  <sheetViews>
    <sheetView tabSelected="1" workbookViewId="0" topLeftCell="B1">
      <pane ySplit="7" topLeftCell="A8" activePane="bottomLeft" state="frozen"/>
      <selection pane="bottomLeft" activeCell="H24" sqref="H24"/>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7" width="16.7109375" style="0" customWidth="1"/>
    <col min="8" max="8" width="16.7109375" style="57" customWidth="1"/>
    <col min="9" max="9" width="16.7109375" style="0" customWidth="1"/>
    <col min="15" max="16" width="9.140625" style="0" hidden="1" customWidth="1"/>
  </cols>
  <sheetData>
    <row r="1" spans="1:16" ht="12.75" customHeight="1">
      <c r="A1" t="s">
        <v>0</v>
      </c>
      <c r="B1" s="1"/>
      <c r="C1" s="1"/>
      <c r="D1" s="1"/>
      <c r="E1" s="1"/>
      <c r="F1" s="1"/>
      <c r="G1" s="1"/>
      <c r="H1" s="49"/>
      <c r="I1" s="1"/>
      <c r="P1" t="s">
        <v>11</v>
      </c>
    </row>
    <row r="2" spans="2:16" ht="24.95" customHeight="1">
      <c r="B2" s="1"/>
      <c r="C2" s="1"/>
      <c r="D2" s="1"/>
      <c r="E2" s="2" t="s">
        <v>2</v>
      </c>
      <c r="F2" s="1"/>
      <c r="G2" s="1"/>
      <c r="H2" s="50"/>
      <c r="I2" s="4"/>
      <c r="P2" t="s">
        <v>11</v>
      </c>
    </row>
    <row r="3" spans="1:16" ht="15" customHeight="1">
      <c r="A3" t="s">
        <v>1</v>
      </c>
      <c r="B3" s="5" t="s">
        <v>3</v>
      </c>
      <c r="C3" s="44" t="s">
        <v>4</v>
      </c>
      <c r="D3" s="45"/>
      <c r="E3" s="6" t="s">
        <v>5</v>
      </c>
      <c r="F3" s="1"/>
      <c r="G3" s="3"/>
      <c r="H3" s="51" t="s">
        <v>13</v>
      </c>
      <c r="I3" s="27"/>
      <c r="O3" t="s">
        <v>8</v>
      </c>
      <c r="P3" t="s">
        <v>12</v>
      </c>
    </row>
    <row r="4" spans="1:16" ht="15" customHeight="1">
      <c r="A4" t="s">
        <v>6</v>
      </c>
      <c r="B4" s="8" t="s">
        <v>7</v>
      </c>
      <c r="C4" s="46" t="s">
        <v>13</v>
      </c>
      <c r="D4" s="47"/>
      <c r="E4" s="9" t="s">
        <v>14</v>
      </c>
      <c r="F4" s="4"/>
      <c r="G4" s="4"/>
      <c r="H4" s="52"/>
      <c r="I4" s="10"/>
      <c r="O4" t="s">
        <v>9</v>
      </c>
      <c r="P4" t="s">
        <v>12</v>
      </c>
    </row>
    <row r="5" spans="1:16" ht="12.75" customHeight="1">
      <c r="A5" s="43" t="s">
        <v>15</v>
      </c>
      <c r="B5" s="43" t="s">
        <v>17</v>
      </c>
      <c r="C5" s="43" t="s">
        <v>19</v>
      </c>
      <c r="D5" s="43" t="s">
        <v>20</v>
      </c>
      <c r="E5" s="43" t="s">
        <v>21</v>
      </c>
      <c r="F5" s="43" t="s">
        <v>23</v>
      </c>
      <c r="G5" s="43" t="s">
        <v>25</v>
      </c>
      <c r="H5" s="53" t="s">
        <v>27</v>
      </c>
      <c r="I5" s="40" t="s">
        <v>27</v>
      </c>
      <c r="O5" t="s">
        <v>10</v>
      </c>
      <c r="P5" t="s">
        <v>12</v>
      </c>
    </row>
    <row r="6" spans="1:9" ht="12.75" customHeight="1">
      <c r="A6" s="43"/>
      <c r="B6" s="43"/>
      <c r="C6" s="43"/>
      <c r="D6" s="43"/>
      <c r="E6" s="43"/>
      <c r="F6" s="43"/>
      <c r="G6" s="43"/>
      <c r="H6" s="53" t="s">
        <v>28</v>
      </c>
      <c r="I6" s="7" t="s">
        <v>30</v>
      </c>
    </row>
    <row r="7" spans="1:9" ht="12.75" customHeight="1">
      <c r="A7" s="7" t="s">
        <v>16</v>
      </c>
      <c r="B7" s="7" t="s">
        <v>18</v>
      </c>
      <c r="C7" s="7" t="s">
        <v>12</v>
      </c>
      <c r="D7" s="7" t="s">
        <v>11</v>
      </c>
      <c r="E7" s="7" t="s">
        <v>22</v>
      </c>
      <c r="F7" s="7" t="s">
        <v>24</v>
      </c>
      <c r="G7" s="7" t="s">
        <v>26</v>
      </c>
      <c r="H7" s="53" t="s">
        <v>29</v>
      </c>
      <c r="I7" s="7" t="s">
        <v>31</v>
      </c>
    </row>
    <row r="8" spans="1:9" ht="12.75" customHeight="1">
      <c r="A8" s="28"/>
      <c r="B8" s="48" t="s">
        <v>874</v>
      </c>
      <c r="C8" s="48"/>
      <c r="D8" s="48"/>
      <c r="E8" s="48"/>
      <c r="F8" s="48"/>
      <c r="G8" s="48"/>
      <c r="H8" s="54"/>
      <c r="I8" s="48"/>
    </row>
    <row r="9" spans="1:9" ht="12.75" customHeight="1">
      <c r="A9" s="28"/>
      <c r="B9" s="10"/>
      <c r="C9" s="12" t="s">
        <v>16</v>
      </c>
      <c r="D9" s="10"/>
      <c r="E9" s="13" t="s">
        <v>33</v>
      </c>
      <c r="F9" s="10"/>
      <c r="G9" s="10"/>
      <c r="H9" s="52"/>
      <c r="I9" s="14">
        <f>I20</f>
        <v>0</v>
      </c>
    </row>
    <row r="10" spans="1:9" ht="12.75" customHeight="1">
      <c r="A10" s="28"/>
      <c r="B10" s="4"/>
      <c r="C10" s="25" t="s">
        <v>18</v>
      </c>
      <c r="D10" s="4"/>
      <c r="E10" s="13" t="s">
        <v>85</v>
      </c>
      <c r="F10" s="4"/>
      <c r="G10" s="4"/>
      <c r="H10" s="50"/>
      <c r="I10" s="26">
        <f>I60</f>
        <v>0</v>
      </c>
    </row>
    <row r="11" spans="1:9" ht="12.75" customHeight="1">
      <c r="A11" s="28"/>
      <c r="B11" s="4"/>
      <c r="C11" s="25" t="s">
        <v>11</v>
      </c>
      <c r="D11" s="4"/>
      <c r="E11" s="13" t="s">
        <v>242</v>
      </c>
      <c r="F11" s="4"/>
      <c r="G11" s="4"/>
      <c r="H11" s="50"/>
      <c r="I11" s="26">
        <f>I214</f>
        <v>0</v>
      </c>
    </row>
    <row r="12" spans="1:9" ht="12.75" customHeight="1">
      <c r="A12" s="28"/>
      <c r="B12" s="4"/>
      <c r="C12" s="25" t="s">
        <v>22</v>
      </c>
      <c r="D12" s="4"/>
      <c r="E12" s="13" t="s">
        <v>267</v>
      </c>
      <c r="F12" s="4"/>
      <c r="G12" s="4"/>
      <c r="H12" s="50"/>
      <c r="I12" s="26">
        <f>I233</f>
        <v>0</v>
      </c>
    </row>
    <row r="13" spans="1:9" ht="12.75" customHeight="1">
      <c r="A13" s="28"/>
      <c r="B13" s="4"/>
      <c r="C13" s="25" t="s">
        <v>24</v>
      </c>
      <c r="D13" s="4"/>
      <c r="E13" s="13" t="s">
        <v>308</v>
      </c>
      <c r="F13" s="4"/>
      <c r="G13" s="4"/>
      <c r="H13" s="50"/>
      <c r="I13" s="26">
        <f>I261</f>
        <v>0</v>
      </c>
    </row>
    <row r="14" spans="1:9" ht="12.75" customHeight="1">
      <c r="A14" s="28"/>
      <c r="B14" s="4"/>
      <c r="C14" s="25" t="s">
        <v>56</v>
      </c>
      <c r="D14" s="4"/>
      <c r="E14" s="13" t="s">
        <v>313</v>
      </c>
      <c r="F14" s="4"/>
      <c r="G14" s="4"/>
      <c r="H14" s="50"/>
      <c r="I14" s="26">
        <f>I265</f>
        <v>0</v>
      </c>
    </row>
    <row r="15" spans="1:9" ht="12.75" customHeight="1">
      <c r="A15" s="28"/>
      <c r="B15" s="4"/>
      <c r="C15" s="25" t="s">
        <v>60</v>
      </c>
      <c r="D15" s="4"/>
      <c r="E15" s="13" t="s">
        <v>412</v>
      </c>
      <c r="F15" s="4"/>
      <c r="G15" s="4"/>
      <c r="H15" s="50"/>
      <c r="I15" s="26">
        <f>I350</f>
        <v>0</v>
      </c>
    </row>
    <row r="16" spans="1:9" ht="12.75" customHeight="1">
      <c r="A16" s="28"/>
      <c r="B16" s="4"/>
      <c r="C16" s="25" t="s">
        <v>29</v>
      </c>
      <c r="D16" s="4"/>
      <c r="E16" s="13" t="s">
        <v>797</v>
      </c>
      <c r="F16" s="4"/>
      <c r="G16" s="4"/>
      <c r="H16" s="50"/>
      <c r="I16" s="26">
        <f>I717</f>
        <v>0</v>
      </c>
    </row>
    <row r="17" spans="1:9" ht="12.75" customHeight="1">
      <c r="A17" s="28"/>
      <c r="B17" s="30"/>
      <c r="C17" s="25"/>
      <c r="D17" s="30"/>
      <c r="E17" s="13"/>
      <c r="F17" s="30"/>
      <c r="G17" s="30"/>
      <c r="H17" s="50"/>
      <c r="I17" s="26"/>
    </row>
    <row r="18" spans="1:9" ht="12.75" customHeight="1">
      <c r="A18" s="28"/>
      <c r="B18" s="30"/>
      <c r="C18" s="25"/>
      <c r="D18" s="30"/>
      <c r="E18" s="13" t="s">
        <v>893</v>
      </c>
      <c r="F18" s="30"/>
      <c r="G18" s="30"/>
      <c r="H18" s="50"/>
      <c r="I18" s="26">
        <f>SUM(I9:I16)</f>
        <v>0</v>
      </c>
    </row>
    <row r="19" spans="1:9" ht="12.75" customHeight="1">
      <c r="A19" s="28"/>
      <c r="B19" s="29"/>
      <c r="C19" s="29"/>
      <c r="D19" s="29"/>
      <c r="E19" s="29"/>
      <c r="F19" s="29"/>
      <c r="G19" s="29"/>
      <c r="H19" s="55"/>
      <c r="I19" s="29"/>
    </row>
    <row r="20" spans="1:9" ht="12.75" customHeight="1">
      <c r="A20" s="10" t="s">
        <v>32</v>
      </c>
      <c r="B20" s="10"/>
      <c r="C20" s="12" t="s">
        <v>16</v>
      </c>
      <c r="D20" s="10"/>
      <c r="E20" s="13" t="s">
        <v>33</v>
      </c>
      <c r="F20" s="10"/>
      <c r="G20" s="10"/>
      <c r="H20" s="52"/>
      <c r="I20" s="14">
        <f>SUM(I21:I57)</f>
        <v>0</v>
      </c>
    </row>
    <row r="21" spans="1:16" ht="12.75" customHeight="1">
      <c r="A21" s="11" t="s">
        <v>34</v>
      </c>
      <c r="B21" s="15" t="s">
        <v>18</v>
      </c>
      <c r="C21" s="15" t="s">
        <v>35</v>
      </c>
      <c r="D21" s="11" t="s">
        <v>13</v>
      </c>
      <c r="E21" s="16" t="s">
        <v>36</v>
      </c>
      <c r="F21" s="17" t="s">
        <v>37</v>
      </c>
      <c r="G21" s="18">
        <v>1</v>
      </c>
      <c r="H21" s="56"/>
      <c r="I21" s="19">
        <f>ROUND(ROUND(H21,2)*ROUND(G21,3),2)</f>
        <v>0</v>
      </c>
      <c r="O21">
        <f>(I21*21)/100</f>
        <v>0</v>
      </c>
      <c r="P21" t="s">
        <v>12</v>
      </c>
    </row>
    <row r="22" spans="1:5" ht="25.5" customHeight="1">
      <c r="A22" s="20" t="s">
        <v>38</v>
      </c>
      <c r="E22" s="21" t="s">
        <v>39</v>
      </c>
    </row>
    <row r="23" spans="1:5" ht="12.75" customHeight="1">
      <c r="A23" s="24" t="s">
        <v>40</v>
      </c>
      <c r="E23" s="23" t="s">
        <v>13</v>
      </c>
    </row>
    <row r="24" spans="1:16" ht="12.75" customHeight="1">
      <c r="A24" s="11" t="s">
        <v>34</v>
      </c>
      <c r="B24" s="15" t="s">
        <v>12</v>
      </c>
      <c r="C24" s="15" t="s">
        <v>41</v>
      </c>
      <c r="D24" s="11" t="s">
        <v>13</v>
      </c>
      <c r="E24" s="16" t="s">
        <v>42</v>
      </c>
      <c r="F24" s="17" t="s">
        <v>43</v>
      </c>
      <c r="G24" s="18">
        <v>10</v>
      </c>
      <c r="H24" s="56"/>
      <c r="I24" s="19">
        <f>ROUND(ROUND(H24,2)*ROUND(G24,3),2)</f>
        <v>0</v>
      </c>
      <c r="O24">
        <f>(I24*21)/100</f>
        <v>0</v>
      </c>
      <c r="P24" t="s">
        <v>12</v>
      </c>
    </row>
    <row r="25" spans="1:5" ht="25.5" customHeight="1">
      <c r="A25" s="20" t="s">
        <v>38</v>
      </c>
      <c r="E25" s="21" t="s">
        <v>44</v>
      </c>
    </row>
    <row r="26" spans="1:5" ht="12.75" customHeight="1">
      <c r="A26" s="24" t="s">
        <v>40</v>
      </c>
      <c r="E26" s="23" t="s">
        <v>13</v>
      </c>
    </row>
    <row r="27" spans="1:16" ht="12.75" customHeight="1">
      <c r="A27" s="11" t="s">
        <v>34</v>
      </c>
      <c r="B27" s="15" t="s">
        <v>22</v>
      </c>
      <c r="C27" s="15" t="s">
        <v>47</v>
      </c>
      <c r="D27" s="11" t="s">
        <v>48</v>
      </c>
      <c r="E27" s="16" t="s">
        <v>49</v>
      </c>
      <c r="F27" s="17" t="s">
        <v>50</v>
      </c>
      <c r="G27" s="18">
        <v>12.551</v>
      </c>
      <c r="H27" s="56"/>
      <c r="I27" s="19">
        <f>ROUND(ROUND(H27,2)*ROUND(G27,3),2)</f>
        <v>0</v>
      </c>
      <c r="O27">
        <f>(I27*21)/100</f>
        <v>0</v>
      </c>
      <c r="P27" t="s">
        <v>12</v>
      </c>
    </row>
    <row r="28" spans="1:5" ht="25.5" customHeight="1">
      <c r="A28" s="20" t="s">
        <v>38</v>
      </c>
      <c r="E28" s="21" t="s">
        <v>51</v>
      </c>
    </row>
    <row r="29" spans="1:5" ht="12.75" customHeight="1">
      <c r="A29" s="24" t="s">
        <v>40</v>
      </c>
      <c r="E29" s="23" t="s">
        <v>52</v>
      </c>
    </row>
    <row r="30" spans="1:16" ht="12.75" customHeight="1">
      <c r="A30" s="11" t="s">
        <v>34</v>
      </c>
      <c r="B30" s="15" t="s">
        <v>24</v>
      </c>
      <c r="C30" s="15">
        <v>2912</v>
      </c>
      <c r="D30" s="11" t="s">
        <v>53</v>
      </c>
      <c r="E30" s="33" t="s">
        <v>886</v>
      </c>
      <c r="F30" s="17" t="s">
        <v>37</v>
      </c>
      <c r="G30" s="18">
        <v>1</v>
      </c>
      <c r="H30" s="56"/>
      <c r="I30" s="19">
        <f>ROUND(ROUND(H30,2)*ROUND(G30,3),2)</f>
        <v>0</v>
      </c>
      <c r="O30">
        <f>(I30*21)/100</f>
        <v>0</v>
      </c>
      <c r="P30" t="s">
        <v>12</v>
      </c>
    </row>
    <row r="31" spans="1:5" ht="25.5" customHeight="1">
      <c r="A31" s="20" t="s">
        <v>38</v>
      </c>
      <c r="E31" s="41" t="s">
        <v>887</v>
      </c>
    </row>
    <row r="32" spans="1:5" ht="12.75" customHeight="1">
      <c r="A32" s="24" t="s">
        <v>40</v>
      </c>
      <c r="E32" s="23" t="s">
        <v>13</v>
      </c>
    </row>
    <row r="33" spans="1:16" ht="12.75" customHeight="1">
      <c r="A33" s="11" t="s">
        <v>34</v>
      </c>
      <c r="B33" s="15" t="s">
        <v>26</v>
      </c>
      <c r="C33" s="15" t="s">
        <v>54</v>
      </c>
      <c r="D33" s="11" t="s">
        <v>45</v>
      </c>
      <c r="E33" s="16" t="s">
        <v>55</v>
      </c>
      <c r="F33" s="17" t="s">
        <v>37</v>
      </c>
      <c r="G33" s="18">
        <v>1</v>
      </c>
      <c r="H33" s="56"/>
      <c r="I33" s="19">
        <f>ROUND(ROUND(H33,2)*ROUND(G33,3),2)</f>
        <v>0</v>
      </c>
      <c r="O33">
        <f>(I33*21)/100</f>
        <v>0</v>
      </c>
      <c r="P33" t="s">
        <v>12</v>
      </c>
    </row>
    <row r="34" spans="1:5" ht="12.75" customHeight="1">
      <c r="A34" s="20" t="s">
        <v>38</v>
      </c>
      <c r="E34" s="21" t="s">
        <v>46</v>
      </c>
    </row>
    <row r="35" spans="1:5" ht="12.75" customHeight="1">
      <c r="A35" s="24" t="s">
        <v>40</v>
      </c>
      <c r="E35" s="23" t="s">
        <v>13</v>
      </c>
    </row>
    <row r="36" spans="1:16" ht="12.75" customHeight="1">
      <c r="A36" s="11" t="s">
        <v>34</v>
      </c>
      <c r="B36" s="15" t="s">
        <v>56</v>
      </c>
      <c r="C36" s="15" t="s">
        <v>57</v>
      </c>
      <c r="D36" s="11" t="s">
        <v>45</v>
      </c>
      <c r="E36" s="16" t="s">
        <v>58</v>
      </c>
      <c r="F36" s="17" t="s">
        <v>37</v>
      </c>
      <c r="G36" s="18">
        <v>1</v>
      </c>
      <c r="H36" s="56"/>
      <c r="I36" s="19">
        <f>ROUND(ROUND(H36,2)*ROUND(G36,3),2)</f>
        <v>0</v>
      </c>
      <c r="O36">
        <f>(I36*21)/100</f>
        <v>0</v>
      </c>
      <c r="P36" t="s">
        <v>12</v>
      </c>
    </row>
    <row r="37" spans="1:5" ht="25.5" customHeight="1">
      <c r="A37" s="20" t="s">
        <v>38</v>
      </c>
      <c r="E37" s="21" t="s">
        <v>59</v>
      </c>
    </row>
    <row r="38" spans="1:5" ht="12.75" customHeight="1">
      <c r="A38" s="24" t="s">
        <v>40</v>
      </c>
      <c r="E38" s="23" t="s">
        <v>13</v>
      </c>
    </row>
    <row r="39" spans="1:16" ht="12.75" customHeight="1">
      <c r="A39" s="11" t="s">
        <v>34</v>
      </c>
      <c r="B39" s="15" t="s">
        <v>60</v>
      </c>
      <c r="C39" s="15" t="s">
        <v>61</v>
      </c>
      <c r="D39" s="11" t="s">
        <v>48</v>
      </c>
      <c r="E39" s="16" t="s">
        <v>62</v>
      </c>
      <c r="F39" s="17" t="s">
        <v>37</v>
      </c>
      <c r="G39" s="18">
        <v>1</v>
      </c>
      <c r="H39" s="56"/>
      <c r="I39" s="19">
        <f>ROUND(ROUND(H39,2)*ROUND(G39,3),2)</f>
        <v>0</v>
      </c>
      <c r="O39">
        <f>(I39*21)/100</f>
        <v>0</v>
      </c>
      <c r="P39" t="s">
        <v>12</v>
      </c>
    </row>
    <row r="40" spans="1:5" ht="25.5" customHeight="1">
      <c r="A40" s="20" t="s">
        <v>38</v>
      </c>
      <c r="E40" s="21" t="s">
        <v>63</v>
      </c>
    </row>
    <row r="41" spans="1:5" ht="12.75" customHeight="1">
      <c r="A41" s="24" t="s">
        <v>40</v>
      </c>
      <c r="E41" s="23" t="s">
        <v>13</v>
      </c>
    </row>
    <row r="42" spans="1:16" ht="12.75" customHeight="1">
      <c r="A42" s="11" t="s">
        <v>34</v>
      </c>
      <c r="B42" s="15" t="s">
        <v>31</v>
      </c>
      <c r="C42" s="15" t="s">
        <v>61</v>
      </c>
      <c r="D42" s="11" t="s">
        <v>64</v>
      </c>
      <c r="E42" s="16" t="s">
        <v>62</v>
      </c>
      <c r="F42" s="17" t="s">
        <v>37</v>
      </c>
      <c r="G42" s="18">
        <v>1</v>
      </c>
      <c r="H42" s="56"/>
      <c r="I42" s="19">
        <f>ROUND(ROUND(H42,2)*ROUND(G42,3),2)</f>
        <v>0</v>
      </c>
      <c r="O42">
        <f>(I42*21)/100</f>
        <v>0</v>
      </c>
      <c r="P42" t="s">
        <v>12</v>
      </c>
    </row>
    <row r="43" spans="1:5" ht="12.75" customHeight="1">
      <c r="A43" s="20" t="s">
        <v>38</v>
      </c>
      <c r="E43" s="21" t="s">
        <v>65</v>
      </c>
    </row>
    <row r="44" spans="1:5" ht="12.75" customHeight="1">
      <c r="A44" s="24" t="s">
        <v>40</v>
      </c>
      <c r="E44" s="23" t="s">
        <v>13</v>
      </c>
    </row>
    <row r="45" spans="1:16" ht="12.75" customHeight="1">
      <c r="A45" s="11" t="s">
        <v>34</v>
      </c>
      <c r="B45" s="15" t="s">
        <v>66</v>
      </c>
      <c r="C45" s="15" t="s">
        <v>67</v>
      </c>
      <c r="D45" s="11" t="s">
        <v>13</v>
      </c>
      <c r="E45" s="16" t="s">
        <v>68</v>
      </c>
      <c r="F45" s="17" t="s">
        <v>43</v>
      </c>
      <c r="G45" s="18">
        <v>2</v>
      </c>
      <c r="H45" s="56"/>
      <c r="I45" s="19">
        <f>ROUND(ROUND(H45,2)*ROUND(G45,3),2)</f>
        <v>0</v>
      </c>
      <c r="O45">
        <f>(I45*21)/100</f>
        <v>0</v>
      </c>
      <c r="P45" t="s">
        <v>12</v>
      </c>
    </row>
    <row r="46" spans="1:5" ht="25.5" customHeight="1">
      <c r="A46" s="20" t="s">
        <v>38</v>
      </c>
      <c r="E46" s="21" t="s">
        <v>69</v>
      </c>
    </row>
    <row r="47" spans="1:5" ht="12.75" customHeight="1">
      <c r="A47" s="24" t="s">
        <v>40</v>
      </c>
      <c r="E47" s="23" t="s">
        <v>13</v>
      </c>
    </row>
    <row r="48" spans="1:16" ht="12.75" customHeight="1">
      <c r="A48" s="11" t="s">
        <v>34</v>
      </c>
      <c r="B48" s="15" t="s">
        <v>70</v>
      </c>
      <c r="C48" s="15" t="s">
        <v>71</v>
      </c>
      <c r="D48" s="11" t="s">
        <v>13</v>
      </c>
      <c r="E48" s="16" t="s">
        <v>72</v>
      </c>
      <c r="F48" s="17" t="s">
        <v>37</v>
      </c>
      <c r="G48" s="18">
        <v>1</v>
      </c>
      <c r="H48" s="56"/>
      <c r="I48" s="19">
        <f>ROUND(ROUND(H48,2)*ROUND(G48,3),2)</f>
        <v>0</v>
      </c>
      <c r="O48">
        <f>(I48*21)/100</f>
        <v>0</v>
      </c>
      <c r="P48" t="s">
        <v>12</v>
      </c>
    </row>
    <row r="49" spans="1:5" ht="51" customHeight="1">
      <c r="A49" s="20" t="s">
        <v>38</v>
      </c>
      <c r="E49" s="21" t="s">
        <v>73</v>
      </c>
    </row>
    <row r="50" spans="1:5" ht="12.75" customHeight="1">
      <c r="A50" s="24" t="s">
        <v>40</v>
      </c>
      <c r="E50" s="23" t="s">
        <v>13</v>
      </c>
    </row>
    <row r="51" spans="1:16" ht="12.75" customHeight="1">
      <c r="A51" s="11" t="s">
        <v>34</v>
      </c>
      <c r="B51" s="15" t="s">
        <v>74</v>
      </c>
      <c r="C51" s="15" t="s">
        <v>75</v>
      </c>
      <c r="D51" s="11" t="s">
        <v>45</v>
      </c>
      <c r="E51" s="16" t="s">
        <v>76</v>
      </c>
      <c r="F51" s="17" t="s">
        <v>37</v>
      </c>
      <c r="G51" s="18">
        <v>1</v>
      </c>
      <c r="H51" s="56"/>
      <c r="I51" s="19">
        <f>ROUND(ROUND(H51,2)*ROUND(G51,3),2)</f>
        <v>0</v>
      </c>
      <c r="O51">
        <f>(I51*21)/100</f>
        <v>0</v>
      </c>
      <c r="P51" t="s">
        <v>12</v>
      </c>
    </row>
    <row r="52" spans="1:5" ht="38.25" customHeight="1">
      <c r="A52" s="20" t="s">
        <v>38</v>
      </c>
      <c r="E52" s="21" t="s">
        <v>77</v>
      </c>
    </row>
    <row r="53" spans="1:5" ht="12.75" customHeight="1">
      <c r="A53" s="24" t="s">
        <v>40</v>
      </c>
      <c r="E53" s="23" t="s">
        <v>13</v>
      </c>
    </row>
    <row r="54" spans="1:16" ht="12.75" customHeight="1">
      <c r="A54" s="11" t="s">
        <v>34</v>
      </c>
      <c r="B54" s="15" t="s">
        <v>78</v>
      </c>
      <c r="C54" s="15" t="s">
        <v>79</v>
      </c>
      <c r="D54" s="11" t="s">
        <v>13</v>
      </c>
      <c r="E54" s="16" t="s">
        <v>80</v>
      </c>
      <c r="F54" s="17" t="s">
        <v>37</v>
      </c>
      <c r="G54" s="18">
        <v>1</v>
      </c>
      <c r="H54" s="56"/>
      <c r="I54" s="19">
        <f>ROUND(ROUND(H54,2)*ROUND(G54,3),2)</f>
        <v>0</v>
      </c>
      <c r="O54">
        <f>(I54*21)/100</f>
        <v>0</v>
      </c>
      <c r="P54" t="s">
        <v>12</v>
      </c>
    </row>
    <row r="55" spans="1:5" ht="12.75" customHeight="1">
      <c r="A55" s="20" t="s">
        <v>38</v>
      </c>
      <c r="E55" s="21" t="s">
        <v>46</v>
      </c>
    </row>
    <row r="56" spans="1:5" ht="12.75" customHeight="1">
      <c r="A56" s="24" t="s">
        <v>40</v>
      </c>
      <c r="E56" s="23" t="s">
        <v>13</v>
      </c>
    </row>
    <row r="57" spans="1:16" ht="12.75" customHeight="1">
      <c r="A57" s="11" t="s">
        <v>34</v>
      </c>
      <c r="B57" s="15" t="s">
        <v>81</v>
      </c>
      <c r="C57" s="15" t="s">
        <v>82</v>
      </c>
      <c r="D57" s="11" t="s">
        <v>45</v>
      </c>
      <c r="E57" s="16" t="s">
        <v>83</v>
      </c>
      <c r="F57" s="17" t="s">
        <v>84</v>
      </c>
      <c r="G57" s="18">
        <v>1254.06</v>
      </c>
      <c r="H57" s="56"/>
      <c r="I57" s="19">
        <f>ROUND(ROUND(H57,2)*ROUND(G57,3),2)</f>
        <v>0</v>
      </c>
      <c r="O57">
        <f>(I57*21)/100</f>
        <v>0</v>
      </c>
      <c r="P57" t="s">
        <v>12</v>
      </c>
    </row>
    <row r="58" spans="1:5" ht="25.5" customHeight="1">
      <c r="A58" s="20" t="s">
        <v>38</v>
      </c>
      <c r="E58" s="21" t="s">
        <v>876</v>
      </c>
    </row>
    <row r="59" spans="1:5" ht="12.75" customHeight="1">
      <c r="A59" s="24" t="s">
        <v>40</v>
      </c>
      <c r="E59" s="23" t="s">
        <v>13</v>
      </c>
    </row>
    <row r="60" spans="1:9" ht="12.75" customHeight="1">
      <c r="A60" s="4" t="s">
        <v>32</v>
      </c>
      <c r="B60" s="4"/>
      <c r="C60" s="25" t="s">
        <v>18</v>
      </c>
      <c r="D60" s="4"/>
      <c r="E60" s="13" t="s">
        <v>85</v>
      </c>
      <c r="F60" s="4"/>
      <c r="G60" s="4"/>
      <c r="H60" s="50"/>
      <c r="I60" s="26">
        <f>SUM(I61:I211)</f>
        <v>0</v>
      </c>
    </row>
    <row r="61" spans="1:16" ht="25.5" customHeight="1">
      <c r="A61" s="11" t="s">
        <v>34</v>
      </c>
      <c r="B61" s="15" t="s">
        <v>86</v>
      </c>
      <c r="C61" s="15" t="s">
        <v>87</v>
      </c>
      <c r="D61" s="11" t="s">
        <v>13</v>
      </c>
      <c r="E61" s="16" t="s">
        <v>88</v>
      </c>
      <c r="F61" s="17" t="s">
        <v>89</v>
      </c>
      <c r="G61" s="18">
        <v>50</v>
      </c>
      <c r="H61" s="56"/>
      <c r="I61" s="19">
        <f>ROUND(ROUND(H61,2)*ROUND(G61,3),2)</f>
        <v>0</v>
      </c>
      <c r="O61">
        <f>(I61*21)/100</f>
        <v>0</v>
      </c>
      <c r="P61" t="s">
        <v>12</v>
      </c>
    </row>
    <row r="62" spans="1:5" ht="12.75" customHeight="1">
      <c r="A62" s="20" t="s">
        <v>38</v>
      </c>
      <c r="E62" s="21" t="s">
        <v>13</v>
      </c>
    </row>
    <row r="63" spans="1:5" ht="12.75" customHeight="1">
      <c r="A63" s="24" t="s">
        <v>40</v>
      </c>
      <c r="E63" s="23" t="s">
        <v>13</v>
      </c>
    </row>
    <row r="64" spans="1:16" ht="12.75" customHeight="1">
      <c r="A64" s="11" t="s">
        <v>34</v>
      </c>
      <c r="B64" s="15" t="s">
        <v>90</v>
      </c>
      <c r="C64" s="15"/>
      <c r="D64" s="11" t="s">
        <v>13</v>
      </c>
      <c r="E64" s="16" t="s">
        <v>883</v>
      </c>
      <c r="F64" s="17" t="s">
        <v>89</v>
      </c>
      <c r="G64" s="18">
        <v>50</v>
      </c>
      <c r="H64" s="56"/>
      <c r="I64" s="19">
        <f>ROUND(ROUND(H64,2)*ROUND(G64,3),2)</f>
        <v>0</v>
      </c>
      <c r="O64">
        <f>(I64*21)/100</f>
        <v>0</v>
      </c>
      <c r="P64" t="s">
        <v>12</v>
      </c>
    </row>
    <row r="65" spans="1:5" ht="12.75" customHeight="1">
      <c r="A65" s="20" t="s">
        <v>38</v>
      </c>
      <c r="E65" s="21" t="s">
        <v>13</v>
      </c>
    </row>
    <row r="66" spans="1:5" ht="12.75" customHeight="1">
      <c r="A66" s="24" t="s">
        <v>40</v>
      </c>
      <c r="E66" s="23" t="s">
        <v>13</v>
      </c>
    </row>
    <row r="67" spans="1:16" ht="25.5" customHeight="1">
      <c r="A67" s="11" t="s">
        <v>34</v>
      </c>
      <c r="B67" s="15" t="s">
        <v>91</v>
      </c>
      <c r="C67" s="15" t="s">
        <v>92</v>
      </c>
      <c r="D67" s="11" t="s">
        <v>13</v>
      </c>
      <c r="E67" s="16" t="s">
        <v>884</v>
      </c>
      <c r="F67" s="17" t="s">
        <v>93</v>
      </c>
      <c r="G67" s="18">
        <v>4</v>
      </c>
      <c r="H67" s="56"/>
      <c r="I67" s="19">
        <f>ROUND(ROUND(H67,2)*ROUND(G67,3),2)</f>
        <v>0</v>
      </c>
      <c r="O67">
        <f>(I67*21)/100</f>
        <v>0</v>
      </c>
      <c r="P67" t="s">
        <v>12</v>
      </c>
    </row>
    <row r="68" spans="1:5" ht="12.75" customHeight="1">
      <c r="A68" s="20" t="s">
        <v>38</v>
      </c>
      <c r="E68" s="21" t="s">
        <v>13</v>
      </c>
    </row>
    <row r="69" spans="1:5" ht="12.75" customHeight="1">
      <c r="A69" s="24" t="s">
        <v>40</v>
      </c>
      <c r="E69" s="23" t="s">
        <v>13</v>
      </c>
    </row>
    <row r="70" spans="1:16" ht="25.5" customHeight="1">
      <c r="A70" s="11" t="s">
        <v>34</v>
      </c>
      <c r="B70" s="15" t="s">
        <v>94</v>
      </c>
      <c r="C70" s="15"/>
      <c r="D70" s="11" t="s">
        <v>13</v>
      </c>
      <c r="E70" s="16" t="s">
        <v>885</v>
      </c>
      <c r="F70" s="17" t="s">
        <v>93</v>
      </c>
      <c r="G70" s="18">
        <v>4</v>
      </c>
      <c r="H70" s="56"/>
      <c r="I70" s="19">
        <f>ROUND(ROUND(H70,2)*ROUND(G70,3),2)</f>
        <v>0</v>
      </c>
      <c r="O70">
        <f>(I70*21)/100</f>
        <v>0</v>
      </c>
      <c r="P70" t="s">
        <v>12</v>
      </c>
    </row>
    <row r="71" spans="1:5" ht="12.75" customHeight="1">
      <c r="A71" s="20" t="s">
        <v>38</v>
      </c>
      <c r="E71" s="21" t="s">
        <v>13</v>
      </c>
    </row>
    <row r="72" spans="1:5" ht="12.75" customHeight="1">
      <c r="A72" s="24" t="s">
        <v>40</v>
      </c>
      <c r="E72" s="23" t="s">
        <v>13</v>
      </c>
    </row>
    <row r="73" spans="1:16" ht="12.75" customHeight="1">
      <c r="A73" s="11" t="s">
        <v>34</v>
      </c>
      <c r="B73" s="15" t="s">
        <v>95</v>
      </c>
      <c r="C73" s="15" t="s">
        <v>96</v>
      </c>
      <c r="D73" s="11" t="s">
        <v>13</v>
      </c>
      <c r="E73" s="16" t="s">
        <v>97</v>
      </c>
      <c r="F73" s="17" t="s">
        <v>93</v>
      </c>
      <c r="G73" s="18">
        <v>4</v>
      </c>
      <c r="H73" s="56"/>
      <c r="I73" s="19">
        <f>ROUND(ROUND(H73,2)*ROUND(G73,3),2)</f>
        <v>0</v>
      </c>
      <c r="O73">
        <f>(I73*21)/100</f>
        <v>0</v>
      </c>
      <c r="P73" t="s">
        <v>12</v>
      </c>
    </row>
    <row r="74" spans="1:5" ht="12.75" customHeight="1">
      <c r="A74" s="20" t="s">
        <v>38</v>
      </c>
      <c r="E74" s="21" t="s">
        <v>13</v>
      </c>
    </row>
    <row r="75" spans="1:5" ht="12.75" customHeight="1">
      <c r="A75" s="24" t="s">
        <v>40</v>
      </c>
      <c r="E75" s="23" t="s">
        <v>13</v>
      </c>
    </row>
    <row r="76" spans="1:16" ht="12.75" customHeight="1">
      <c r="A76" s="11" t="s">
        <v>34</v>
      </c>
      <c r="B76" s="15" t="s">
        <v>98</v>
      </c>
      <c r="C76" s="15" t="s">
        <v>99</v>
      </c>
      <c r="D76" s="11" t="s">
        <v>13</v>
      </c>
      <c r="E76" s="16" t="s">
        <v>100</v>
      </c>
      <c r="F76" s="17" t="s">
        <v>89</v>
      </c>
      <c r="G76" s="18">
        <v>2533.78</v>
      </c>
      <c r="H76" s="56"/>
      <c r="I76" s="19">
        <f>ROUND(ROUND(H76,2)*ROUND(G76,3),2)</f>
        <v>0</v>
      </c>
      <c r="O76">
        <f>(I76*21)/100</f>
        <v>0</v>
      </c>
      <c r="P76" t="s">
        <v>12</v>
      </c>
    </row>
    <row r="77" spans="1:5" ht="12.75" customHeight="1">
      <c r="A77" s="20" t="s">
        <v>38</v>
      </c>
      <c r="E77" s="21" t="s">
        <v>101</v>
      </c>
    </row>
    <row r="78" spans="1:5" ht="12.75" customHeight="1">
      <c r="A78" s="24" t="s">
        <v>40</v>
      </c>
      <c r="E78" s="23" t="s">
        <v>102</v>
      </c>
    </row>
    <row r="79" spans="1:16" ht="12.75" customHeight="1">
      <c r="A79" s="11" t="s">
        <v>34</v>
      </c>
      <c r="B79" s="15" t="s">
        <v>103</v>
      </c>
      <c r="C79" s="15" t="s">
        <v>104</v>
      </c>
      <c r="D79" s="11" t="s">
        <v>13</v>
      </c>
      <c r="E79" s="16" t="s">
        <v>105</v>
      </c>
      <c r="F79" s="17" t="s">
        <v>106</v>
      </c>
      <c r="G79" s="18">
        <v>100</v>
      </c>
      <c r="H79" s="56"/>
      <c r="I79" s="19">
        <f>ROUND(ROUND(H79,2)*ROUND(G79,3),2)</f>
        <v>0</v>
      </c>
      <c r="O79">
        <f>(I79*21)/100</f>
        <v>0</v>
      </c>
      <c r="P79" t="s">
        <v>12</v>
      </c>
    </row>
    <row r="80" spans="1:5" ht="12.75" customHeight="1">
      <c r="A80" s="20" t="s">
        <v>38</v>
      </c>
      <c r="E80" s="21" t="s">
        <v>107</v>
      </c>
    </row>
    <row r="81" spans="1:5" ht="12.75" customHeight="1">
      <c r="A81" s="24" t="s">
        <v>40</v>
      </c>
      <c r="E81" s="23" t="s">
        <v>13</v>
      </c>
    </row>
    <row r="82" spans="1:16" ht="12.75" customHeight="1">
      <c r="A82" s="11" t="s">
        <v>34</v>
      </c>
      <c r="B82" s="15" t="s">
        <v>108</v>
      </c>
      <c r="C82" s="15" t="s">
        <v>109</v>
      </c>
      <c r="D82" s="11" t="s">
        <v>13</v>
      </c>
      <c r="E82" s="16" t="s">
        <v>110</v>
      </c>
      <c r="F82" s="17" t="s">
        <v>111</v>
      </c>
      <c r="G82" s="18">
        <v>120</v>
      </c>
      <c r="H82" s="56"/>
      <c r="I82" s="19">
        <f>ROUND(ROUND(H82,2)*ROUND(G82,3),2)</f>
        <v>0</v>
      </c>
      <c r="O82">
        <f>(I82*21)/100</f>
        <v>0</v>
      </c>
      <c r="P82" t="s">
        <v>12</v>
      </c>
    </row>
    <row r="83" spans="1:5" ht="12.75" customHeight="1">
      <c r="A83" s="20" t="s">
        <v>38</v>
      </c>
      <c r="E83" s="21" t="s">
        <v>13</v>
      </c>
    </row>
    <row r="84" spans="1:5" ht="12.75" customHeight="1">
      <c r="A84" s="24" t="s">
        <v>40</v>
      </c>
      <c r="E84" s="23" t="s">
        <v>13</v>
      </c>
    </row>
    <row r="85" spans="1:16" ht="12.75" customHeight="1">
      <c r="A85" s="11" t="s">
        <v>34</v>
      </c>
      <c r="B85" s="15" t="s">
        <v>112</v>
      </c>
      <c r="C85" s="15" t="s">
        <v>113</v>
      </c>
      <c r="D85" s="11" t="s">
        <v>13</v>
      </c>
      <c r="E85" s="16" t="s">
        <v>114</v>
      </c>
      <c r="F85" s="17" t="s">
        <v>84</v>
      </c>
      <c r="G85" s="18">
        <v>49.49</v>
      </c>
      <c r="H85" s="56"/>
      <c r="I85" s="19">
        <f>ROUND(ROUND(H85,2)*ROUND(G85,3),2)</f>
        <v>0</v>
      </c>
      <c r="O85">
        <f>(I85*21)/100</f>
        <v>0</v>
      </c>
      <c r="P85" t="s">
        <v>12</v>
      </c>
    </row>
    <row r="86" spans="1:5" ht="12.75" customHeight="1">
      <c r="A86" s="20" t="s">
        <v>38</v>
      </c>
      <c r="E86" s="21" t="s">
        <v>115</v>
      </c>
    </row>
    <row r="87" spans="1:5" ht="12.75" customHeight="1">
      <c r="A87" s="24" t="s">
        <v>40</v>
      </c>
      <c r="E87" s="23" t="s">
        <v>116</v>
      </c>
    </row>
    <row r="88" spans="1:16" ht="12.75" customHeight="1">
      <c r="A88" s="11" t="s">
        <v>34</v>
      </c>
      <c r="B88" s="15" t="s">
        <v>117</v>
      </c>
      <c r="C88" s="15" t="s">
        <v>118</v>
      </c>
      <c r="D88" s="11" t="s">
        <v>13</v>
      </c>
      <c r="E88" s="16" t="s">
        <v>119</v>
      </c>
      <c r="F88" s="17" t="s">
        <v>120</v>
      </c>
      <c r="G88" s="18">
        <v>98.98</v>
      </c>
      <c r="H88" s="56"/>
      <c r="I88" s="19">
        <f>ROUND(ROUND(H88,2)*ROUND(G88,3),2)</f>
        <v>0</v>
      </c>
      <c r="O88">
        <f>(I88*21)/100</f>
        <v>0</v>
      </c>
      <c r="P88" t="s">
        <v>12</v>
      </c>
    </row>
    <row r="89" spans="1:5" ht="12.75" customHeight="1">
      <c r="A89" s="20" t="s">
        <v>38</v>
      </c>
      <c r="E89" s="21" t="s">
        <v>13</v>
      </c>
    </row>
    <row r="90" spans="1:5" ht="12.75" customHeight="1">
      <c r="A90" s="24" t="s">
        <v>40</v>
      </c>
      <c r="E90" s="23" t="s">
        <v>121</v>
      </c>
    </row>
    <row r="91" spans="1:16" ht="12.75" customHeight="1">
      <c r="A91" s="11" t="s">
        <v>34</v>
      </c>
      <c r="B91" s="15" t="s">
        <v>122</v>
      </c>
      <c r="C91" s="15" t="s">
        <v>123</v>
      </c>
      <c r="D91" s="11" t="s">
        <v>13</v>
      </c>
      <c r="E91" s="16" t="s">
        <v>124</v>
      </c>
      <c r="F91" s="17" t="s">
        <v>120</v>
      </c>
      <c r="G91" s="18">
        <v>4521.767</v>
      </c>
      <c r="H91" s="56"/>
      <c r="I91" s="19">
        <f>ROUND(ROUND(H91,2)*ROUND(G91,3),2)</f>
        <v>0</v>
      </c>
      <c r="O91">
        <f>(I91*21)/100</f>
        <v>0</v>
      </c>
      <c r="P91" t="s">
        <v>12</v>
      </c>
    </row>
    <row r="92" spans="1:5" ht="12.75" customHeight="1">
      <c r="A92" s="20" t="s">
        <v>38</v>
      </c>
      <c r="E92" s="21" t="s">
        <v>13</v>
      </c>
    </row>
    <row r="93" spans="1:5" ht="25.5" customHeight="1">
      <c r="A93" s="24" t="s">
        <v>40</v>
      </c>
      <c r="E93" s="23" t="s">
        <v>125</v>
      </c>
    </row>
    <row r="94" spans="1:16" ht="12.75" customHeight="1">
      <c r="A94" s="11" t="s">
        <v>34</v>
      </c>
      <c r="B94" s="15" t="s">
        <v>126</v>
      </c>
      <c r="C94" s="15" t="s">
        <v>127</v>
      </c>
      <c r="D94" s="11" t="s">
        <v>13</v>
      </c>
      <c r="E94" s="16" t="s">
        <v>128</v>
      </c>
      <c r="F94" s="17" t="s">
        <v>120</v>
      </c>
      <c r="G94" s="18">
        <v>66.891</v>
      </c>
      <c r="H94" s="56"/>
      <c r="I94" s="19">
        <f>ROUND(ROUND(H94,2)*ROUND(G94,3),2)</f>
        <v>0</v>
      </c>
      <c r="O94">
        <f>(I94*21)/100</f>
        <v>0</v>
      </c>
      <c r="P94" t="s">
        <v>12</v>
      </c>
    </row>
    <row r="95" spans="1:5" ht="12.75" customHeight="1">
      <c r="A95" s="20" t="s">
        <v>38</v>
      </c>
      <c r="E95" s="21" t="s">
        <v>13</v>
      </c>
    </row>
    <row r="96" spans="1:5" ht="12.75" customHeight="1">
      <c r="A96" s="24" t="s">
        <v>40</v>
      </c>
      <c r="E96" s="23" t="s">
        <v>129</v>
      </c>
    </row>
    <row r="97" spans="1:16" ht="12.75" customHeight="1">
      <c r="A97" s="11" t="s">
        <v>34</v>
      </c>
      <c r="B97" s="15" t="s">
        <v>130</v>
      </c>
      <c r="C97" s="15" t="s">
        <v>131</v>
      </c>
      <c r="D97" s="11" t="s">
        <v>13</v>
      </c>
      <c r="E97" s="16" t="s">
        <v>132</v>
      </c>
      <c r="F97" s="17" t="s">
        <v>120</v>
      </c>
      <c r="G97" s="18">
        <v>33.446</v>
      </c>
      <c r="H97" s="56"/>
      <c r="I97" s="19">
        <f>ROUND(ROUND(H97,2)*ROUND(G97,3),2)</f>
        <v>0</v>
      </c>
      <c r="O97">
        <f>(I97*21)/100</f>
        <v>0</v>
      </c>
      <c r="P97" t="s">
        <v>12</v>
      </c>
    </row>
    <row r="98" spans="1:5" ht="12.75" customHeight="1">
      <c r="A98" s="20" t="s">
        <v>38</v>
      </c>
      <c r="E98" s="21" t="s">
        <v>13</v>
      </c>
    </row>
    <row r="99" spans="1:5" ht="12.75" customHeight="1">
      <c r="A99" s="24" t="s">
        <v>40</v>
      </c>
      <c r="E99" s="23" t="s">
        <v>133</v>
      </c>
    </row>
    <row r="100" spans="1:16" ht="12.75" customHeight="1">
      <c r="A100" s="11" t="s">
        <v>34</v>
      </c>
      <c r="B100" s="15" t="s">
        <v>134</v>
      </c>
      <c r="C100" s="15" t="s">
        <v>135</v>
      </c>
      <c r="D100" s="11" t="s">
        <v>13</v>
      </c>
      <c r="E100" s="16" t="s">
        <v>136</v>
      </c>
      <c r="F100" s="17" t="s">
        <v>120</v>
      </c>
      <c r="G100" s="18">
        <v>150</v>
      </c>
      <c r="H100" s="56"/>
      <c r="I100" s="19">
        <f>ROUND(ROUND(H100,2)*ROUND(G100,3),2)</f>
        <v>0</v>
      </c>
      <c r="O100">
        <f>(I100*21)/100</f>
        <v>0</v>
      </c>
      <c r="P100" t="s">
        <v>12</v>
      </c>
    </row>
    <row r="101" spans="1:5" ht="12.75" customHeight="1">
      <c r="A101" s="20" t="s">
        <v>38</v>
      </c>
      <c r="E101" s="21" t="s">
        <v>137</v>
      </c>
    </row>
    <row r="102" spans="1:5" ht="12.75" customHeight="1">
      <c r="A102" s="24" t="s">
        <v>40</v>
      </c>
      <c r="E102" s="23" t="s">
        <v>138</v>
      </c>
    </row>
    <row r="103" spans="1:16" ht="12.75" customHeight="1">
      <c r="A103" s="11" t="s">
        <v>34</v>
      </c>
      <c r="B103" s="15" t="s">
        <v>139</v>
      </c>
      <c r="C103" s="15" t="s">
        <v>140</v>
      </c>
      <c r="D103" s="11" t="s">
        <v>13</v>
      </c>
      <c r="E103" s="16" t="s">
        <v>141</v>
      </c>
      <c r="F103" s="17" t="s">
        <v>120</v>
      </c>
      <c r="G103" s="18">
        <v>66.891</v>
      </c>
      <c r="H103" s="56"/>
      <c r="I103" s="19">
        <f>ROUND(ROUND(H103,2)*ROUND(G103,3),2)</f>
        <v>0</v>
      </c>
      <c r="O103">
        <f>(I103*21)/100</f>
        <v>0</v>
      </c>
      <c r="P103" t="s">
        <v>12</v>
      </c>
    </row>
    <row r="104" spans="1:5" ht="12.75" customHeight="1">
      <c r="A104" s="20" t="s">
        <v>38</v>
      </c>
      <c r="E104" s="21" t="s">
        <v>13</v>
      </c>
    </row>
    <row r="105" spans="1:5" ht="12.75" customHeight="1">
      <c r="A105" s="24" t="s">
        <v>40</v>
      </c>
      <c r="E105" s="23" t="s">
        <v>129</v>
      </c>
    </row>
    <row r="106" spans="1:16" ht="12.75" customHeight="1">
      <c r="A106" s="11" t="s">
        <v>34</v>
      </c>
      <c r="B106" s="15" t="s">
        <v>142</v>
      </c>
      <c r="C106" s="15" t="s">
        <v>143</v>
      </c>
      <c r="D106" s="11" t="s">
        <v>13</v>
      </c>
      <c r="E106" s="16" t="s">
        <v>144</v>
      </c>
      <c r="F106" s="17" t="s">
        <v>120</v>
      </c>
      <c r="G106" s="18">
        <v>33.446</v>
      </c>
      <c r="H106" s="56"/>
      <c r="I106" s="19">
        <f>ROUND(ROUND(H106,2)*ROUND(G106,3),2)</f>
        <v>0</v>
      </c>
      <c r="O106">
        <f>(I106*21)/100</f>
        <v>0</v>
      </c>
      <c r="P106" t="s">
        <v>12</v>
      </c>
    </row>
    <row r="107" spans="1:5" ht="12.75" customHeight="1">
      <c r="A107" s="20" t="s">
        <v>38</v>
      </c>
      <c r="E107" s="21" t="s">
        <v>13</v>
      </c>
    </row>
    <row r="108" spans="1:5" ht="12.75" customHeight="1">
      <c r="A108" s="24" t="s">
        <v>40</v>
      </c>
      <c r="E108" s="23" t="s">
        <v>133</v>
      </c>
    </row>
    <row r="109" spans="1:16" ht="12.75" customHeight="1">
      <c r="A109" s="11" t="s">
        <v>34</v>
      </c>
      <c r="B109" s="15" t="s">
        <v>145</v>
      </c>
      <c r="C109" s="15" t="s">
        <v>146</v>
      </c>
      <c r="D109" s="11" t="s">
        <v>13</v>
      </c>
      <c r="E109" s="16" t="s">
        <v>147</v>
      </c>
      <c r="F109" s="17" t="s">
        <v>120</v>
      </c>
      <c r="G109" s="18">
        <v>150</v>
      </c>
      <c r="H109" s="56"/>
      <c r="I109" s="19">
        <f>ROUND(ROUND(H109,2)*ROUND(G109,3),2)</f>
        <v>0</v>
      </c>
      <c r="O109">
        <f>(I109*21)/100</f>
        <v>0</v>
      </c>
      <c r="P109" t="s">
        <v>12</v>
      </c>
    </row>
    <row r="110" spans="1:5" ht="12.75" customHeight="1">
      <c r="A110" s="20" t="s">
        <v>38</v>
      </c>
      <c r="E110" s="21" t="s">
        <v>137</v>
      </c>
    </row>
    <row r="111" spans="1:5" ht="12.75" customHeight="1">
      <c r="A111" s="24" t="s">
        <v>40</v>
      </c>
      <c r="E111" s="23" t="s">
        <v>138</v>
      </c>
    </row>
    <row r="112" spans="1:16" ht="12.75" customHeight="1">
      <c r="A112" s="11" t="s">
        <v>34</v>
      </c>
      <c r="B112" s="15">
        <v>34</v>
      </c>
      <c r="C112" s="15" t="s">
        <v>148</v>
      </c>
      <c r="D112" s="11" t="s">
        <v>13</v>
      </c>
      <c r="E112" s="16" t="s">
        <v>149</v>
      </c>
      <c r="F112" s="17" t="s">
        <v>120</v>
      </c>
      <c r="G112" s="18">
        <v>978.013</v>
      </c>
      <c r="H112" s="56"/>
      <c r="I112" s="19">
        <f>ROUND(ROUND(H112,2)*ROUND(G112,3),2)</f>
        <v>0</v>
      </c>
      <c r="O112">
        <f>(I112*21)/100</f>
        <v>0</v>
      </c>
      <c r="P112" t="s">
        <v>12</v>
      </c>
    </row>
    <row r="113" spans="1:5" ht="12.75" customHeight="1">
      <c r="A113" s="20" t="s">
        <v>38</v>
      </c>
      <c r="E113" s="21" t="s">
        <v>13</v>
      </c>
    </row>
    <row r="114" spans="1:5" ht="25.5" customHeight="1">
      <c r="A114" s="24" t="s">
        <v>40</v>
      </c>
      <c r="E114" s="23" t="s">
        <v>150</v>
      </c>
    </row>
    <row r="115" spans="1:16" ht="12.75" customHeight="1">
      <c r="A115" s="11" t="s">
        <v>34</v>
      </c>
      <c r="B115" s="15">
        <v>35</v>
      </c>
      <c r="C115" s="15" t="s">
        <v>151</v>
      </c>
      <c r="D115" s="11" t="s">
        <v>13</v>
      </c>
      <c r="E115" s="16" t="s">
        <v>152</v>
      </c>
      <c r="F115" s="17" t="s">
        <v>120</v>
      </c>
      <c r="G115" s="18">
        <v>489.007</v>
      </c>
      <c r="H115" s="56"/>
      <c r="I115" s="19">
        <f>ROUND(ROUND(H115,2)*ROUND(G115,3),2)</f>
        <v>0</v>
      </c>
      <c r="O115">
        <f>(I115*21)/100</f>
        <v>0</v>
      </c>
      <c r="P115" t="s">
        <v>12</v>
      </c>
    </row>
    <row r="116" spans="1:5" ht="12.75" customHeight="1">
      <c r="A116" s="20" t="s">
        <v>38</v>
      </c>
      <c r="E116" s="21" t="s">
        <v>13</v>
      </c>
    </row>
    <row r="117" spans="1:5" ht="12.75" customHeight="1">
      <c r="A117" s="24" t="s">
        <v>40</v>
      </c>
      <c r="E117" s="23" t="s">
        <v>153</v>
      </c>
    </row>
    <row r="118" spans="1:16" ht="12.75" customHeight="1">
      <c r="A118" s="11" t="s">
        <v>34</v>
      </c>
      <c r="B118" s="15">
        <v>36</v>
      </c>
      <c r="C118" s="15" t="s">
        <v>154</v>
      </c>
      <c r="D118" s="11" t="s">
        <v>13</v>
      </c>
      <c r="E118" s="16" t="s">
        <v>155</v>
      </c>
      <c r="F118" s="17" t="s">
        <v>120</v>
      </c>
      <c r="G118" s="18">
        <v>978.013</v>
      </c>
      <c r="H118" s="56"/>
      <c r="I118" s="19">
        <f>ROUND(ROUND(H118,2)*ROUND(G118,3),2)</f>
        <v>0</v>
      </c>
      <c r="O118">
        <f>(I118*21)/100</f>
        <v>0</v>
      </c>
      <c r="P118" t="s">
        <v>12</v>
      </c>
    </row>
    <row r="119" spans="1:5" ht="12.75" customHeight="1">
      <c r="A119" s="20" t="s">
        <v>38</v>
      </c>
      <c r="E119" s="21" t="s">
        <v>13</v>
      </c>
    </row>
    <row r="120" spans="1:5" ht="25.5" customHeight="1">
      <c r="A120" s="24" t="s">
        <v>40</v>
      </c>
      <c r="E120" s="23" t="s">
        <v>150</v>
      </c>
    </row>
    <row r="121" spans="1:16" ht="12.75" customHeight="1">
      <c r="A121" s="11" t="s">
        <v>34</v>
      </c>
      <c r="B121" s="15">
        <v>37</v>
      </c>
      <c r="C121" s="15" t="s">
        <v>156</v>
      </c>
      <c r="D121" s="11" t="s">
        <v>13</v>
      </c>
      <c r="E121" s="16" t="s">
        <v>157</v>
      </c>
      <c r="F121" s="17" t="s">
        <v>120</v>
      </c>
      <c r="G121" s="18">
        <v>489.007</v>
      </c>
      <c r="H121" s="56"/>
      <c r="I121" s="19">
        <f>ROUND(ROUND(H121,2)*ROUND(G121,3),2)</f>
        <v>0</v>
      </c>
      <c r="O121">
        <f>(I121*21)/100</f>
        <v>0</v>
      </c>
      <c r="P121" t="s">
        <v>12</v>
      </c>
    </row>
    <row r="122" spans="1:5" ht="12.75" customHeight="1">
      <c r="A122" s="20" t="s">
        <v>38</v>
      </c>
      <c r="E122" s="21" t="s">
        <v>13</v>
      </c>
    </row>
    <row r="123" spans="1:5" ht="12.75" customHeight="1">
      <c r="A123" s="24" t="s">
        <v>40</v>
      </c>
      <c r="E123" s="23" t="s">
        <v>153</v>
      </c>
    </row>
    <row r="124" spans="1:16" ht="12.75" customHeight="1">
      <c r="A124" s="11" t="s">
        <v>34</v>
      </c>
      <c r="B124" s="15">
        <v>38</v>
      </c>
      <c r="C124" s="15" t="s">
        <v>158</v>
      </c>
      <c r="D124" s="11" t="s">
        <v>45</v>
      </c>
      <c r="E124" s="16" t="s">
        <v>159</v>
      </c>
      <c r="F124" s="17" t="s">
        <v>84</v>
      </c>
      <c r="G124" s="18">
        <v>11</v>
      </c>
      <c r="H124" s="56"/>
      <c r="I124" s="19">
        <f>ROUND(ROUND(H124,2)*ROUND(G124,3),2)</f>
        <v>0</v>
      </c>
      <c r="O124">
        <f>(I124*21)/100</f>
        <v>0</v>
      </c>
      <c r="P124" t="s">
        <v>12</v>
      </c>
    </row>
    <row r="125" spans="1:5" ht="12.75" customHeight="1">
      <c r="A125" s="20" t="s">
        <v>38</v>
      </c>
      <c r="E125" s="21" t="s">
        <v>13</v>
      </c>
    </row>
    <row r="126" spans="1:5" ht="12.75" customHeight="1">
      <c r="A126" s="24" t="s">
        <v>40</v>
      </c>
      <c r="E126" s="23" t="s">
        <v>160</v>
      </c>
    </row>
    <row r="127" spans="1:16" ht="12.75" customHeight="1">
      <c r="A127" s="11" t="s">
        <v>161</v>
      </c>
      <c r="B127" s="15">
        <v>39</v>
      </c>
      <c r="C127" s="15" t="s">
        <v>162</v>
      </c>
      <c r="D127" s="11" t="s">
        <v>13</v>
      </c>
      <c r="E127" s="16" t="s">
        <v>163</v>
      </c>
      <c r="F127" s="17" t="s">
        <v>84</v>
      </c>
      <c r="G127" s="18">
        <v>11</v>
      </c>
      <c r="H127" s="56"/>
      <c r="I127" s="19">
        <f>ROUND(ROUND(H127,2)*ROUND(G127,3),2)</f>
        <v>0</v>
      </c>
      <c r="O127">
        <f>(I127*21)/100</f>
        <v>0</v>
      </c>
      <c r="P127" t="s">
        <v>12</v>
      </c>
    </row>
    <row r="128" spans="1:5" ht="12.75" customHeight="1">
      <c r="A128" s="20" t="s">
        <v>38</v>
      </c>
      <c r="E128" s="21" t="s">
        <v>164</v>
      </c>
    </row>
    <row r="129" spans="1:5" ht="12.75" customHeight="1">
      <c r="A129" s="24" t="s">
        <v>40</v>
      </c>
      <c r="E129" s="23" t="s">
        <v>13</v>
      </c>
    </row>
    <row r="130" spans="1:16" ht="25.5" customHeight="1">
      <c r="A130" s="11" t="s">
        <v>34</v>
      </c>
      <c r="B130" s="15">
        <v>40</v>
      </c>
      <c r="C130" s="15" t="s">
        <v>165</v>
      </c>
      <c r="D130" s="11" t="s">
        <v>13</v>
      </c>
      <c r="E130" s="16" t="s">
        <v>166</v>
      </c>
      <c r="F130" s="17" t="s">
        <v>89</v>
      </c>
      <c r="G130" s="18">
        <v>4523.39</v>
      </c>
      <c r="H130" s="56"/>
      <c r="I130" s="19">
        <f>ROUND(ROUND(H130,2)*ROUND(G130,3),2)</f>
        <v>0</v>
      </c>
      <c r="O130">
        <f>(I130*21)/100</f>
        <v>0</v>
      </c>
      <c r="P130" t="s">
        <v>12</v>
      </c>
    </row>
    <row r="131" spans="1:5" ht="12.75" customHeight="1">
      <c r="A131" s="20" t="s">
        <v>38</v>
      </c>
      <c r="E131" s="21" t="s">
        <v>13</v>
      </c>
    </row>
    <row r="132" spans="1:5" ht="12.75" customHeight="1">
      <c r="A132" s="24" t="s">
        <v>40</v>
      </c>
      <c r="E132" s="23" t="s">
        <v>13</v>
      </c>
    </row>
    <row r="133" spans="1:16" ht="25.5" customHeight="1">
      <c r="A133" s="11" t="s">
        <v>34</v>
      </c>
      <c r="B133" s="15">
        <v>41</v>
      </c>
      <c r="C133" s="15" t="s">
        <v>167</v>
      </c>
      <c r="D133" s="11" t="s">
        <v>13</v>
      </c>
      <c r="E133" s="16" t="s">
        <v>168</v>
      </c>
      <c r="F133" s="17" t="s">
        <v>89</v>
      </c>
      <c r="G133" s="18">
        <v>4523.39</v>
      </c>
      <c r="H133" s="56"/>
      <c r="I133" s="19">
        <f>ROUND(ROUND(H133,2)*ROUND(G133,3),2)</f>
        <v>0</v>
      </c>
      <c r="O133">
        <f>(I133*21)/100</f>
        <v>0</v>
      </c>
      <c r="P133" t="s">
        <v>12</v>
      </c>
    </row>
    <row r="134" spans="1:5" ht="12.75" customHeight="1">
      <c r="A134" s="20" t="s">
        <v>38</v>
      </c>
      <c r="E134" s="21" t="s">
        <v>13</v>
      </c>
    </row>
    <row r="135" spans="1:5" ht="12.75" customHeight="1">
      <c r="A135" s="24" t="s">
        <v>40</v>
      </c>
      <c r="E135" s="23" t="s">
        <v>13</v>
      </c>
    </row>
    <row r="136" spans="1:16" ht="12.75" customHeight="1">
      <c r="A136" s="11" t="s">
        <v>34</v>
      </c>
      <c r="B136" s="15">
        <v>42</v>
      </c>
      <c r="C136" s="15" t="s">
        <v>169</v>
      </c>
      <c r="D136" s="11" t="s">
        <v>13</v>
      </c>
      <c r="E136" s="16" t="s">
        <v>170</v>
      </c>
      <c r="F136" s="17" t="s">
        <v>120</v>
      </c>
      <c r="G136" s="18">
        <v>1111.795</v>
      </c>
      <c r="H136" s="56"/>
      <c r="I136" s="19">
        <f>ROUND(ROUND(H136,2)*ROUND(G136,3),2)</f>
        <v>0</v>
      </c>
      <c r="O136">
        <f>(I136*21)/100</f>
        <v>0</v>
      </c>
      <c r="P136" t="s">
        <v>12</v>
      </c>
    </row>
    <row r="137" spans="1:5" ht="12.75" customHeight="1">
      <c r="A137" s="20" t="s">
        <v>38</v>
      </c>
      <c r="E137" s="21" t="s">
        <v>13</v>
      </c>
    </row>
    <row r="138" spans="1:5" ht="12.75" customHeight="1">
      <c r="A138" s="24" t="s">
        <v>40</v>
      </c>
      <c r="E138" s="23" t="s">
        <v>171</v>
      </c>
    </row>
    <row r="139" spans="1:16" ht="12.75" customHeight="1">
      <c r="A139" s="11" t="s">
        <v>34</v>
      </c>
      <c r="B139" s="15">
        <v>43</v>
      </c>
      <c r="C139" s="15" t="s">
        <v>172</v>
      </c>
      <c r="D139" s="11" t="s">
        <v>13</v>
      </c>
      <c r="E139" s="16" t="s">
        <v>173</v>
      </c>
      <c r="F139" s="17" t="s">
        <v>120</v>
      </c>
      <c r="G139" s="18">
        <v>120.237</v>
      </c>
      <c r="H139" s="56"/>
      <c r="I139" s="19">
        <f>ROUND(ROUND(H139,2)*ROUND(G139,3),2)</f>
        <v>0</v>
      </c>
      <c r="O139">
        <f>(I139*21)/100</f>
        <v>0</v>
      </c>
      <c r="P139" t="s">
        <v>12</v>
      </c>
    </row>
    <row r="140" spans="1:5" ht="12.75" customHeight="1">
      <c r="A140" s="20" t="s">
        <v>38</v>
      </c>
      <c r="E140" s="21" t="s">
        <v>13</v>
      </c>
    </row>
    <row r="141" spans="1:5" ht="38.25" customHeight="1">
      <c r="A141" s="24" t="s">
        <v>40</v>
      </c>
      <c r="E141" s="23" t="s">
        <v>174</v>
      </c>
    </row>
    <row r="142" spans="1:16" ht="12.75" customHeight="1">
      <c r="A142" s="11" t="s">
        <v>34</v>
      </c>
      <c r="B142" s="15">
        <v>44</v>
      </c>
      <c r="C142" s="15" t="s">
        <v>175</v>
      </c>
      <c r="D142" s="11" t="s">
        <v>13</v>
      </c>
      <c r="E142" s="16" t="s">
        <v>176</v>
      </c>
      <c r="F142" s="17" t="s">
        <v>120</v>
      </c>
      <c r="G142" s="18">
        <v>120.237</v>
      </c>
      <c r="H142" s="56"/>
      <c r="I142" s="19">
        <f>ROUND(ROUND(H142,2)*ROUND(G142,3),2)</f>
        <v>0</v>
      </c>
      <c r="O142">
        <f>(I142*21)/100</f>
        <v>0</v>
      </c>
      <c r="P142" t="s">
        <v>12</v>
      </c>
    </row>
    <row r="143" spans="1:5" ht="12.75" customHeight="1">
      <c r="A143" s="20" t="s">
        <v>38</v>
      </c>
      <c r="E143" s="21" t="s">
        <v>13</v>
      </c>
    </row>
    <row r="144" spans="1:5" ht="12.75" customHeight="1">
      <c r="A144" s="24" t="s">
        <v>40</v>
      </c>
      <c r="E144" s="23" t="s">
        <v>13</v>
      </c>
    </row>
    <row r="145" spans="1:16" ht="12.75" customHeight="1">
      <c r="A145" s="11" t="s">
        <v>34</v>
      </c>
      <c r="B145" s="15">
        <v>45</v>
      </c>
      <c r="C145" s="15" t="s">
        <v>177</v>
      </c>
      <c r="D145" s="11" t="s">
        <v>13</v>
      </c>
      <c r="E145" s="16" t="s">
        <v>178</v>
      </c>
      <c r="F145" s="17" t="s">
        <v>179</v>
      </c>
      <c r="G145" s="18">
        <v>240.474</v>
      </c>
      <c r="H145" s="56"/>
      <c r="I145" s="19">
        <f>ROUND(ROUND(H145,2)*ROUND(G145,3),2)</f>
        <v>0</v>
      </c>
      <c r="O145">
        <f>(I145*21)/100</f>
        <v>0</v>
      </c>
      <c r="P145" t="s">
        <v>12</v>
      </c>
    </row>
    <row r="146" spans="1:5" ht="12.75" customHeight="1">
      <c r="A146" s="20" t="s">
        <v>38</v>
      </c>
      <c r="E146" s="21" t="s">
        <v>13</v>
      </c>
    </row>
    <row r="147" spans="1:5" ht="12.75" customHeight="1">
      <c r="A147" s="24" t="s">
        <v>40</v>
      </c>
      <c r="E147" s="23" t="s">
        <v>180</v>
      </c>
    </row>
    <row r="148" spans="1:16" ht="12.75" customHeight="1">
      <c r="A148" s="11" t="s">
        <v>34</v>
      </c>
      <c r="B148" s="15">
        <v>46</v>
      </c>
      <c r="C148" s="15" t="s">
        <v>181</v>
      </c>
      <c r="D148" s="11" t="s">
        <v>48</v>
      </c>
      <c r="E148" s="16" t="s">
        <v>182</v>
      </c>
      <c r="F148" s="17" t="s">
        <v>120</v>
      </c>
      <c r="G148" s="18">
        <v>1213.143</v>
      </c>
      <c r="H148" s="56"/>
      <c r="I148" s="19">
        <f>ROUND(ROUND(H148,2)*ROUND(G148,3),2)</f>
        <v>0</v>
      </c>
      <c r="O148">
        <f>(I148*21)/100</f>
        <v>0</v>
      </c>
      <c r="P148" t="s">
        <v>12</v>
      </c>
    </row>
    <row r="149" spans="1:5" ht="12.75" customHeight="1">
      <c r="A149" s="20" t="s">
        <v>38</v>
      </c>
      <c r="E149" s="21" t="s">
        <v>183</v>
      </c>
    </row>
    <row r="150" spans="1:5" ht="25.5" customHeight="1">
      <c r="A150" s="24" t="s">
        <v>40</v>
      </c>
      <c r="E150" s="23" t="s">
        <v>875</v>
      </c>
    </row>
    <row r="151" spans="1:16" ht="12.75" customHeight="1">
      <c r="A151" s="11" t="s">
        <v>34</v>
      </c>
      <c r="B151" s="15">
        <v>47</v>
      </c>
      <c r="C151" s="15" t="s">
        <v>181</v>
      </c>
      <c r="D151" s="11" t="s">
        <v>53</v>
      </c>
      <c r="E151" s="16" t="s">
        <v>182</v>
      </c>
      <c r="F151" s="17" t="s">
        <v>120</v>
      </c>
      <c r="G151" s="18">
        <v>121.778</v>
      </c>
      <c r="H151" s="56"/>
      <c r="I151" s="19">
        <f>ROUND(ROUND(H151,2)*ROUND(G151,3),2)</f>
        <v>0</v>
      </c>
      <c r="O151">
        <f>(I151*21)/100</f>
        <v>0</v>
      </c>
      <c r="P151" t="s">
        <v>12</v>
      </c>
    </row>
    <row r="152" spans="1:5" ht="12.75" customHeight="1">
      <c r="A152" s="20" t="s">
        <v>38</v>
      </c>
      <c r="E152" s="21" t="s">
        <v>184</v>
      </c>
    </row>
    <row r="153" spans="1:5" ht="25.5" customHeight="1">
      <c r="A153" s="24" t="s">
        <v>40</v>
      </c>
      <c r="E153" s="23" t="s">
        <v>185</v>
      </c>
    </row>
    <row r="154" spans="1:16" ht="12.75" customHeight="1">
      <c r="A154" s="11" t="s">
        <v>34</v>
      </c>
      <c r="B154" s="15">
        <v>48</v>
      </c>
      <c r="C154" s="15" t="s">
        <v>181</v>
      </c>
      <c r="D154" s="11" t="s">
        <v>64</v>
      </c>
      <c r="E154" s="16" t="s">
        <v>182</v>
      </c>
      <c r="F154" s="17" t="s">
        <v>120</v>
      </c>
      <c r="G154" s="18">
        <v>20.828</v>
      </c>
      <c r="H154" s="56"/>
      <c r="I154" s="19">
        <f>ROUND(ROUND(H154,2)*ROUND(G154,3),2)</f>
        <v>0</v>
      </c>
      <c r="O154">
        <f>(I154*21)/100</f>
        <v>0</v>
      </c>
      <c r="P154" t="s">
        <v>12</v>
      </c>
    </row>
    <row r="155" spans="1:5" ht="12.75" customHeight="1">
      <c r="A155" s="20" t="s">
        <v>38</v>
      </c>
      <c r="E155" s="21" t="s">
        <v>186</v>
      </c>
    </row>
    <row r="156" spans="1:5" ht="12.75" customHeight="1">
      <c r="A156" s="24" t="s">
        <v>40</v>
      </c>
      <c r="E156" s="23" t="s">
        <v>187</v>
      </c>
    </row>
    <row r="157" spans="1:16" ht="12.75" customHeight="1">
      <c r="A157" s="11" t="s">
        <v>34</v>
      </c>
      <c r="B157" s="15">
        <v>49</v>
      </c>
      <c r="C157" s="15" t="s">
        <v>181</v>
      </c>
      <c r="D157" s="11" t="s">
        <v>188</v>
      </c>
      <c r="E157" s="16" t="s">
        <v>182</v>
      </c>
      <c r="F157" s="17" t="s">
        <v>120</v>
      </c>
      <c r="G157" s="18">
        <v>300</v>
      </c>
      <c r="H157" s="56"/>
      <c r="I157" s="19">
        <f>ROUND(ROUND(H157,2)*ROUND(G157,3),2)</f>
        <v>0</v>
      </c>
      <c r="O157">
        <f>(I157*21)/100</f>
        <v>0</v>
      </c>
      <c r="P157" t="s">
        <v>12</v>
      </c>
    </row>
    <row r="158" spans="1:5" ht="12.75" customHeight="1">
      <c r="A158" s="20" t="s">
        <v>38</v>
      </c>
      <c r="E158" s="21" t="s">
        <v>189</v>
      </c>
    </row>
    <row r="159" spans="1:5" ht="12.75" customHeight="1">
      <c r="A159" s="24" t="s">
        <v>40</v>
      </c>
      <c r="E159" s="23" t="s">
        <v>190</v>
      </c>
    </row>
    <row r="160" spans="1:16" ht="25.5" customHeight="1">
      <c r="A160" s="11" t="s">
        <v>34</v>
      </c>
      <c r="B160" s="15">
        <v>50</v>
      </c>
      <c r="C160" s="15" t="s">
        <v>191</v>
      </c>
      <c r="D160" s="11" t="s">
        <v>13</v>
      </c>
      <c r="E160" s="16" t="s">
        <v>192</v>
      </c>
      <c r="F160" s="17" t="s">
        <v>120</v>
      </c>
      <c r="G160" s="18">
        <v>606.102</v>
      </c>
      <c r="H160" s="56"/>
      <c r="I160" s="19">
        <f>ROUND(ROUND(H160,2)*ROUND(G160,3),2)</f>
        <v>0</v>
      </c>
      <c r="O160">
        <f>(I160*21)/100</f>
        <v>0</v>
      </c>
      <c r="P160" t="s">
        <v>12</v>
      </c>
    </row>
    <row r="161" spans="1:5" ht="12.75" customHeight="1">
      <c r="A161" s="20" t="s">
        <v>38</v>
      </c>
      <c r="E161" s="21" t="s">
        <v>193</v>
      </c>
    </row>
    <row r="162" spans="1:5" ht="12.75" customHeight="1">
      <c r="A162" s="24" t="s">
        <v>40</v>
      </c>
      <c r="E162" s="23" t="s">
        <v>194</v>
      </c>
    </row>
    <row r="163" spans="1:5" ht="12.75" customHeight="1">
      <c r="A163" s="24"/>
      <c r="E163" s="23"/>
    </row>
    <row r="164" spans="1:16" ht="25.5" customHeight="1">
      <c r="A164" s="11" t="s">
        <v>34</v>
      </c>
      <c r="B164" s="15">
        <v>51</v>
      </c>
      <c r="C164" s="15">
        <v>175101109</v>
      </c>
      <c r="D164" s="11" t="s">
        <v>13</v>
      </c>
      <c r="E164" s="16" t="s">
        <v>888</v>
      </c>
      <c r="F164" s="17" t="s">
        <v>120</v>
      </c>
      <c r="G164" s="18">
        <v>606.102</v>
      </c>
      <c r="H164" s="56"/>
      <c r="I164" s="19">
        <f>ROUND(ROUND(H164,2)*ROUND(G164,3),2)</f>
        <v>0</v>
      </c>
      <c r="O164">
        <f>(I164*21)/100</f>
        <v>0</v>
      </c>
      <c r="P164" t="s">
        <v>12</v>
      </c>
    </row>
    <row r="165" spans="1:5" ht="12.75" customHeight="1">
      <c r="A165" s="24"/>
      <c r="E165" s="23"/>
    </row>
    <row r="166" spans="1:16" ht="25.5" customHeight="1">
      <c r="A166" s="11" t="s">
        <v>34</v>
      </c>
      <c r="B166" s="15">
        <v>52</v>
      </c>
      <c r="C166" s="15" t="s">
        <v>195</v>
      </c>
      <c r="D166" s="11" t="s">
        <v>48</v>
      </c>
      <c r="E166" s="16" t="s">
        <v>196</v>
      </c>
      <c r="F166" s="17" t="s">
        <v>120</v>
      </c>
      <c r="G166" s="18">
        <v>0.707</v>
      </c>
      <c r="H166" s="56"/>
      <c r="I166" s="19">
        <f>ROUND(ROUND(H166,2)*ROUND(G166,3),2)</f>
        <v>0</v>
      </c>
      <c r="O166">
        <f>(I166*21)/100</f>
        <v>0</v>
      </c>
      <c r="P166" t="s">
        <v>12</v>
      </c>
    </row>
    <row r="167" spans="1:5" ht="12.75" customHeight="1">
      <c r="A167" s="20" t="s">
        <v>38</v>
      </c>
      <c r="E167" s="21" t="s">
        <v>197</v>
      </c>
    </row>
    <row r="168" spans="1:5" ht="12.75" customHeight="1">
      <c r="A168" s="24" t="s">
        <v>40</v>
      </c>
      <c r="E168" s="23" t="s">
        <v>198</v>
      </c>
    </row>
    <row r="169" spans="1:16" ht="12.75" customHeight="1">
      <c r="A169" s="11" t="s">
        <v>161</v>
      </c>
      <c r="B169" s="15">
        <v>53</v>
      </c>
      <c r="C169" s="15" t="s">
        <v>199</v>
      </c>
      <c r="D169" s="11" t="s">
        <v>13</v>
      </c>
      <c r="E169" s="16" t="s">
        <v>200</v>
      </c>
      <c r="F169" s="17" t="s">
        <v>179</v>
      </c>
      <c r="G169" s="18">
        <v>1.467</v>
      </c>
      <c r="H169" s="56"/>
      <c r="I169" s="19">
        <f>ROUND(ROUND(H169,2)*ROUND(G169,3),2)</f>
        <v>0</v>
      </c>
      <c r="O169">
        <f>(I169*21)/100</f>
        <v>0</v>
      </c>
      <c r="P169" t="s">
        <v>12</v>
      </c>
    </row>
    <row r="170" spans="1:5" ht="12.75" customHeight="1">
      <c r="A170" s="20" t="s">
        <v>38</v>
      </c>
      <c r="E170" s="21" t="s">
        <v>13</v>
      </c>
    </row>
    <row r="171" spans="1:5" ht="12.75" customHeight="1">
      <c r="A171" s="24" t="s">
        <v>40</v>
      </c>
      <c r="E171" s="23" t="s">
        <v>201</v>
      </c>
    </row>
    <row r="172" spans="1:16" ht="25.5" customHeight="1">
      <c r="A172" s="11" t="s">
        <v>34</v>
      </c>
      <c r="B172" s="15" t="s">
        <v>202</v>
      </c>
      <c r="C172" s="15" t="s">
        <v>195</v>
      </c>
      <c r="D172" s="11" t="s">
        <v>53</v>
      </c>
      <c r="E172" s="16" t="s">
        <v>196</v>
      </c>
      <c r="F172" s="17" t="s">
        <v>120</v>
      </c>
      <c r="G172" s="18">
        <v>0.707</v>
      </c>
      <c r="H172" s="56"/>
      <c r="I172" s="19">
        <f>ROUND(ROUND(H172,2)*ROUND(G172,3),2)</f>
        <v>0</v>
      </c>
      <c r="O172">
        <f>(I172*21)/100</f>
        <v>0</v>
      </c>
      <c r="P172" t="s">
        <v>12</v>
      </c>
    </row>
    <row r="173" spans="1:5" ht="12.75" customHeight="1">
      <c r="A173" s="20" t="s">
        <v>38</v>
      </c>
      <c r="E173" s="21" t="s">
        <v>203</v>
      </c>
    </row>
    <row r="174" spans="1:5" ht="12.75" customHeight="1">
      <c r="A174" s="24" t="s">
        <v>40</v>
      </c>
      <c r="E174" s="23" t="s">
        <v>198</v>
      </c>
    </row>
    <row r="175" spans="1:16" ht="12.75" customHeight="1">
      <c r="A175" s="11" t="s">
        <v>161</v>
      </c>
      <c r="B175" s="15">
        <v>55</v>
      </c>
      <c r="C175" s="15" t="s">
        <v>204</v>
      </c>
      <c r="D175" s="11" t="s">
        <v>13</v>
      </c>
      <c r="E175" s="16" t="s">
        <v>205</v>
      </c>
      <c r="F175" s="17" t="s">
        <v>179</v>
      </c>
      <c r="G175" s="18">
        <v>1.308</v>
      </c>
      <c r="H175" s="56"/>
      <c r="I175" s="19">
        <f>ROUND(ROUND(H175,2)*ROUND(G175,3),2)</f>
        <v>0</v>
      </c>
      <c r="O175">
        <f>(I175*21)/100</f>
        <v>0</v>
      </c>
      <c r="P175" t="s">
        <v>12</v>
      </c>
    </row>
    <row r="176" spans="1:5" ht="12.75" customHeight="1">
      <c r="A176" s="20" t="s">
        <v>38</v>
      </c>
      <c r="E176" s="21" t="s">
        <v>13</v>
      </c>
    </row>
    <row r="177" spans="1:5" ht="12.75" customHeight="1">
      <c r="A177" s="24" t="s">
        <v>40</v>
      </c>
      <c r="E177" s="23" t="s">
        <v>206</v>
      </c>
    </row>
    <row r="178" spans="1:16" ht="25.5" customHeight="1">
      <c r="A178" s="11" t="s">
        <v>34</v>
      </c>
      <c r="B178" s="15">
        <v>56</v>
      </c>
      <c r="C178" s="15" t="s">
        <v>207</v>
      </c>
      <c r="D178" s="11" t="s">
        <v>13</v>
      </c>
      <c r="E178" s="16" t="s">
        <v>208</v>
      </c>
      <c r="F178" s="17" t="s">
        <v>120</v>
      </c>
      <c r="G178" s="18">
        <v>7.718</v>
      </c>
      <c r="H178" s="56"/>
      <c r="I178" s="19">
        <f>ROUND(ROUND(H178,2)*ROUND(G178,3),2)</f>
        <v>0</v>
      </c>
      <c r="O178">
        <f>(I178*21)/100</f>
        <v>0</v>
      </c>
      <c r="P178" t="s">
        <v>12</v>
      </c>
    </row>
    <row r="179" spans="1:5" ht="12.75" customHeight="1">
      <c r="A179" s="20" t="s">
        <v>38</v>
      </c>
      <c r="E179" s="21" t="s">
        <v>209</v>
      </c>
    </row>
    <row r="180" spans="1:5" ht="12.75" customHeight="1">
      <c r="A180" s="24" t="s">
        <v>40</v>
      </c>
      <c r="E180" s="23" t="s">
        <v>210</v>
      </c>
    </row>
    <row r="181" spans="1:16" ht="12.75" customHeight="1">
      <c r="A181" s="11" t="s">
        <v>34</v>
      </c>
      <c r="B181" s="15">
        <v>57</v>
      </c>
      <c r="C181" s="15" t="s">
        <v>211</v>
      </c>
      <c r="D181" s="11" t="s">
        <v>13</v>
      </c>
      <c r="E181" s="16" t="s">
        <v>212</v>
      </c>
      <c r="F181" s="17" t="s">
        <v>89</v>
      </c>
      <c r="G181" s="18">
        <v>2033.77</v>
      </c>
      <c r="H181" s="56"/>
      <c r="I181" s="19">
        <f>ROUND(ROUND(H181,2)*ROUND(G181,3),2)</f>
        <v>0</v>
      </c>
      <c r="O181">
        <f>(I181*21)/100</f>
        <v>0</v>
      </c>
      <c r="P181" t="s">
        <v>12</v>
      </c>
    </row>
    <row r="182" spans="1:5" ht="12.75" customHeight="1">
      <c r="A182" s="20" t="s">
        <v>38</v>
      </c>
      <c r="E182" s="21" t="s">
        <v>213</v>
      </c>
    </row>
    <row r="183" spans="1:5" ht="12.75" customHeight="1">
      <c r="A183" s="24" t="s">
        <v>40</v>
      </c>
      <c r="E183" s="23" t="s">
        <v>214</v>
      </c>
    </row>
    <row r="184" spans="1:16" ht="12.75" customHeight="1">
      <c r="A184" s="11" t="s">
        <v>161</v>
      </c>
      <c r="B184" s="15">
        <v>58</v>
      </c>
      <c r="C184" s="15" t="s">
        <v>215</v>
      </c>
      <c r="D184" s="11" t="s">
        <v>13</v>
      </c>
      <c r="E184" s="16" t="s">
        <v>216</v>
      </c>
      <c r="F184" s="17" t="s">
        <v>217</v>
      </c>
      <c r="G184" s="18">
        <v>20.338</v>
      </c>
      <c r="H184" s="56"/>
      <c r="I184" s="19">
        <f>ROUND(ROUND(H184,2)*ROUND(G184,3),2)</f>
        <v>0</v>
      </c>
      <c r="O184">
        <f>(I184*21)/100</f>
        <v>0</v>
      </c>
      <c r="P184" t="s">
        <v>12</v>
      </c>
    </row>
    <row r="185" spans="1:5" ht="12.75" customHeight="1">
      <c r="A185" s="20" t="s">
        <v>38</v>
      </c>
      <c r="E185" s="21" t="s">
        <v>13</v>
      </c>
    </row>
    <row r="186" spans="1:5" ht="12.75" customHeight="1">
      <c r="A186" s="24" t="s">
        <v>40</v>
      </c>
      <c r="E186" s="23" t="s">
        <v>218</v>
      </c>
    </row>
    <row r="187" spans="1:16" ht="12.75" customHeight="1">
      <c r="A187" s="11" t="s">
        <v>34</v>
      </c>
      <c r="B187" s="15">
        <v>59</v>
      </c>
      <c r="C187" s="15" t="s">
        <v>219</v>
      </c>
      <c r="D187" s="11" t="s">
        <v>13</v>
      </c>
      <c r="E187" s="16" t="s">
        <v>220</v>
      </c>
      <c r="F187" s="17" t="s">
        <v>89</v>
      </c>
      <c r="G187" s="18">
        <v>889.36</v>
      </c>
      <c r="H187" s="56"/>
      <c r="I187" s="19">
        <f>ROUND(ROUND(H187,2)*ROUND(G187,3),2)</f>
        <v>0</v>
      </c>
      <c r="O187">
        <f>(I187*21)/100</f>
        <v>0</v>
      </c>
      <c r="P187" t="s">
        <v>12</v>
      </c>
    </row>
    <row r="188" spans="1:5" ht="12.75" customHeight="1">
      <c r="A188" s="20" t="s">
        <v>38</v>
      </c>
      <c r="E188" s="21" t="s">
        <v>221</v>
      </c>
    </row>
    <row r="189" spans="1:5" ht="12.75" customHeight="1">
      <c r="A189" s="24" t="s">
        <v>40</v>
      </c>
      <c r="E189" s="23" t="s">
        <v>13</v>
      </c>
    </row>
    <row r="190" spans="1:16" ht="12.75" customHeight="1">
      <c r="A190" s="11" t="s">
        <v>161</v>
      </c>
      <c r="B190" s="15">
        <v>60</v>
      </c>
      <c r="C190" s="15" t="s">
        <v>222</v>
      </c>
      <c r="D190" s="11" t="s">
        <v>13</v>
      </c>
      <c r="E190" s="16" t="s">
        <v>223</v>
      </c>
      <c r="F190" s="17" t="s">
        <v>217</v>
      </c>
      <c r="G190" s="18">
        <v>8.894</v>
      </c>
      <c r="H190" s="56"/>
      <c r="I190" s="19">
        <f>ROUND(ROUND(H190,2)*ROUND(G190,3),2)</f>
        <v>0</v>
      </c>
      <c r="O190">
        <f>(I190*21)/100</f>
        <v>0</v>
      </c>
      <c r="P190" t="s">
        <v>12</v>
      </c>
    </row>
    <row r="191" spans="1:5" ht="12.75" customHeight="1">
      <c r="A191" s="20" t="s">
        <v>38</v>
      </c>
      <c r="E191" s="21" t="s">
        <v>13</v>
      </c>
    </row>
    <row r="192" spans="1:5" ht="12.75" customHeight="1">
      <c r="A192" s="24" t="s">
        <v>40</v>
      </c>
      <c r="E192" s="23" t="s">
        <v>224</v>
      </c>
    </row>
    <row r="193" spans="1:16" ht="25.5" customHeight="1">
      <c r="A193" s="11" t="s">
        <v>34</v>
      </c>
      <c r="B193" s="15">
        <v>61</v>
      </c>
      <c r="C193" s="15" t="s">
        <v>225</v>
      </c>
      <c r="D193" s="11" t="s">
        <v>13</v>
      </c>
      <c r="E193" s="16" t="s">
        <v>226</v>
      </c>
      <c r="F193" s="17" t="s">
        <v>89</v>
      </c>
      <c r="G193" s="18">
        <v>5073.39</v>
      </c>
      <c r="H193" s="56"/>
      <c r="I193" s="19">
        <f>ROUND(ROUND(H193,2)*ROUND(G193,3),2)</f>
        <v>0</v>
      </c>
      <c r="O193">
        <f>(I193*21)/100</f>
        <v>0</v>
      </c>
      <c r="P193" t="s">
        <v>12</v>
      </c>
    </row>
    <row r="194" spans="1:5" ht="12.75" customHeight="1">
      <c r="A194" s="20" t="s">
        <v>38</v>
      </c>
      <c r="E194" s="21" t="s">
        <v>13</v>
      </c>
    </row>
    <row r="195" spans="1:5" ht="25.5" customHeight="1">
      <c r="A195" s="24" t="s">
        <v>40</v>
      </c>
      <c r="E195" s="23" t="s">
        <v>227</v>
      </c>
    </row>
    <row r="196" spans="1:16" ht="25.5" customHeight="1">
      <c r="A196" s="11" t="s">
        <v>34</v>
      </c>
      <c r="B196" s="15">
        <v>62</v>
      </c>
      <c r="C196" s="15" t="s">
        <v>228</v>
      </c>
      <c r="D196" s="11" t="s">
        <v>13</v>
      </c>
      <c r="E196" s="16" t="s">
        <v>229</v>
      </c>
      <c r="F196" s="17" t="s">
        <v>89</v>
      </c>
      <c r="G196" s="18">
        <v>5999.5</v>
      </c>
      <c r="H196" s="56"/>
      <c r="I196" s="19">
        <f>ROUND(ROUND(H196,2)*ROUND(G196,3),2)</f>
        <v>0</v>
      </c>
      <c r="O196">
        <f>(I196*21)/100</f>
        <v>0</v>
      </c>
      <c r="P196" t="s">
        <v>12</v>
      </c>
    </row>
    <row r="197" spans="1:5" ht="12.75" customHeight="1">
      <c r="A197" s="20" t="s">
        <v>38</v>
      </c>
      <c r="E197" s="21" t="s">
        <v>13</v>
      </c>
    </row>
    <row r="198" spans="1:5" ht="12.75" customHeight="1">
      <c r="A198" s="24" t="s">
        <v>40</v>
      </c>
      <c r="E198" s="23" t="s">
        <v>230</v>
      </c>
    </row>
    <row r="199" spans="1:16" ht="12.75" customHeight="1">
      <c r="A199" s="11" t="s">
        <v>34</v>
      </c>
      <c r="B199" s="15">
        <v>63</v>
      </c>
      <c r="C199" s="15" t="s">
        <v>231</v>
      </c>
      <c r="D199" s="11" t="s">
        <v>13</v>
      </c>
      <c r="E199" s="16" t="s">
        <v>232</v>
      </c>
      <c r="F199" s="17" t="s">
        <v>93</v>
      </c>
      <c r="G199" s="18">
        <v>4</v>
      </c>
      <c r="H199" s="56"/>
      <c r="I199" s="19">
        <f>ROUND(ROUND(H199,2)*ROUND(G199,3),2)</f>
        <v>0</v>
      </c>
      <c r="O199">
        <f>(I199*21)/100</f>
        <v>0</v>
      </c>
      <c r="P199" t="s">
        <v>12</v>
      </c>
    </row>
    <row r="200" spans="1:5" ht="12.75" customHeight="1">
      <c r="A200" s="20" t="s">
        <v>38</v>
      </c>
      <c r="E200" s="21" t="s">
        <v>233</v>
      </c>
    </row>
    <row r="201" spans="1:5" ht="12.75" customHeight="1">
      <c r="A201" s="24" t="s">
        <v>40</v>
      </c>
      <c r="E201" s="23" t="s">
        <v>13</v>
      </c>
    </row>
    <row r="202" spans="1:16" ht="12.75" customHeight="1">
      <c r="A202" s="11" t="s">
        <v>161</v>
      </c>
      <c r="B202" s="15">
        <v>64</v>
      </c>
      <c r="C202" s="15" t="s">
        <v>234</v>
      </c>
      <c r="D202" s="11" t="s">
        <v>13</v>
      </c>
      <c r="E202" s="16" t="s">
        <v>235</v>
      </c>
      <c r="F202" s="17" t="s">
        <v>93</v>
      </c>
      <c r="G202" s="18">
        <v>2</v>
      </c>
      <c r="H202" s="56"/>
      <c r="I202" s="19">
        <f>ROUND(ROUND(H202,2)*ROUND(G202,3),2)</f>
        <v>0</v>
      </c>
      <c r="O202">
        <f>(I202*21)/100</f>
        <v>0</v>
      </c>
      <c r="P202" t="s">
        <v>12</v>
      </c>
    </row>
    <row r="203" spans="1:5" ht="12.75" customHeight="1">
      <c r="A203" s="20" t="s">
        <v>38</v>
      </c>
      <c r="E203" s="21" t="s">
        <v>877</v>
      </c>
    </row>
    <row r="204" spans="1:5" ht="12.75" customHeight="1">
      <c r="A204" s="24" t="s">
        <v>40</v>
      </c>
      <c r="E204" s="23" t="s">
        <v>13</v>
      </c>
    </row>
    <row r="205" spans="1:16" ht="12.75" customHeight="1">
      <c r="A205" s="11" t="s">
        <v>161</v>
      </c>
      <c r="B205" s="15">
        <v>65</v>
      </c>
      <c r="C205" s="15" t="s">
        <v>236</v>
      </c>
      <c r="D205" s="11" t="s">
        <v>13</v>
      </c>
      <c r="E205" s="16" t="s">
        <v>878</v>
      </c>
      <c r="F205" s="17" t="s">
        <v>93</v>
      </c>
      <c r="G205" s="18">
        <v>2</v>
      </c>
      <c r="H205" s="56"/>
      <c r="I205" s="19">
        <f>ROUND(ROUND(H205,2)*ROUND(G205,3),2)</f>
        <v>0</v>
      </c>
      <c r="O205">
        <f>(I205*21)/100</f>
        <v>0</v>
      </c>
      <c r="P205" t="s">
        <v>12</v>
      </c>
    </row>
    <row r="206" spans="1:5" ht="12.75" customHeight="1">
      <c r="A206" s="20" t="s">
        <v>38</v>
      </c>
      <c r="E206" s="21" t="s">
        <v>879</v>
      </c>
    </row>
    <row r="207" spans="1:5" ht="12.75" customHeight="1">
      <c r="A207" s="24" t="s">
        <v>40</v>
      </c>
      <c r="E207" s="23" t="s">
        <v>13</v>
      </c>
    </row>
    <row r="208" spans="1:16" ht="12.75" customHeight="1">
      <c r="A208" s="11" t="s">
        <v>34</v>
      </c>
      <c r="B208" s="15">
        <v>66</v>
      </c>
      <c r="C208" s="15" t="s">
        <v>237</v>
      </c>
      <c r="D208" s="11" t="s">
        <v>13</v>
      </c>
      <c r="E208" s="16" t="s">
        <v>238</v>
      </c>
      <c r="F208" s="17" t="s">
        <v>93</v>
      </c>
      <c r="G208" s="18">
        <v>8</v>
      </c>
      <c r="H208" s="56"/>
      <c r="I208" s="19">
        <f>ROUND(ROUND(H208,2)*ROUND(G208,3),2)</f>
        <v>0</v>
      </c>
      <c r="O208">
        <f>(I208*21)/100</f>
        <v>0</v>
      </c>
      <c r="P208" t="s">
        <v>12</v>
      </c>
    </row>
    <row r="209" spans="1:5" ht="12.75" customHeight="1">
      <c r="A209" s="20" t="s">
        <v>38</v>
      </c>
      <c r="E209" s="21" t="s">
        <v>13</v>
      </c>
    </row>
    <row r="210" spans="1:5" ht="12.75" customHeight="1">
      <c r="A210" s="24" t="s">
        <v>40</v>
      </c>
      <c r="E210" s="23" t="s">
        <v>13</v>
      </c>
    </row>
    <row r="211" spans="1:16" ht="12.75" customHeight="1">
      <c r="A211" s="11" t="s">
        <v>161</v>
      </c>
      <c r="B211" s="15">
        <v>67</v>
      </c>
      <c r="C211" s="15" t="s">
        <v>239</v>
      </c>
      <c r="D211" s="11" t="s">
        <v>45</v>
      </c>
      <c r="E211" s="16" t="s">
        <v>240</v>
      </c>
      <c r="F211" s="17" t="s">
        <v>93</v>
      </c>
      <c r="G211" s="18">
        <v>8</v>
      </c>
      <c r="H211" s="56"/>
      <c r="I211" s="19">
        <f>ROUND(ROUND(H211,2)*ROUND(G211,3),2)</f>
        <v>0</v>
      </c>
      <c r="O211">
        <f>(I211*21)/100</f>
        <v>0</v>
      </c>
      <c r="P211" t="s">
        <v>12</v>
      </c>
    </row>
    <row r="212" spans="1:5" ht="12.75" customHeight="1">
      <c r="A212" s="20" t="s">
        <v>38</v>
      </c>
      <c r="E212" s="21" t="s">
        <v>241</v>
      </c>
    </row>
    <row r="213" spans="1:5" ht="12.75" customHeight="1">
      <c r="A213" s="22" t="s">
        <v>40</v>
      </c>
      <c r="E213" s="23" t="s">
        <v>13</v>
      </c>
    </row>
    <row r="214" spans="1:9" ht="12.75" customHeight="1">
      <c r="A214" s="4" t="s">
        <v>32</v>
      </c>
      <c r="B214" s="4"/>
      <c r="C214" s="25" t="s">
        <v>11</v>
      </c>
      <c r="D214" s="4"/>
      <c r="E214" s="13" t="s">
        <v>242</v>
      </c>
      <c r="F214" s="4"/>
      <c r="G214" s="4"/>
      <c r="H214" s="50"/>
      <c r="I214" s="26">
        <f>SUM(I215:I230)</f>
        <v>0</v>
      </c>
    </row>
    <row r="215" spans="1:16" ht="12.75" customHeight="1">
      <c r="A215" s="11" t="s">
        <v>34</v>
      </c>
      <c r="B215" s="15" t="s">
        <v>243</v>
      </c>
      <c r="C215" s="15" t="s">
        <v>244</v>
      </c>
      <c r="D215" s="11" t="s">
        <v>13</v>
      </c>
      <c r="E215" s="16" t="s">
        <v>245</v>
      </c>
      <c r="F215" s="17" t="s">
        <v>89</v>
      </c>
      <c r="G215" s="18">
        <v>5.036</v>
      </c>
      <c r="H215" s="56"/>
      <c r="I215" s="19">
        <f>ROUND(ROUND(H215,2)*ROUND(G215,3),2)</f>
        <v>0</v>
      </c>
      <c r="O215">
        <f>(I215*21)/100</f>
        <v>0</v>
      </c>
      <c r="P215" t="s">
        <v>12</v>
      </c>
    </row>
    <row r="216" spans="1:5" ht="12.75" customHeight="1">
      <c r="A216" s="20" t="s">
        <v>38</v>
      </c>
      <c r="E216" s="21" t="s">
        <v>246</v>
      </c>
    </row>
    <row r="217" spans="1:5" ht="38.25" customHeight="1">
      <c r="A217" s="24" t="s">
        <v>40</v>
      </c>
      <c r="E217" s="23" t="s">
        <v>247</v>
      </c>
    </row>
    <row r="218" spans="1:16" ht="12.75" customHeight="1">
      <c r="A218" s="11" t="s">
        <v>34</v>
      </c>
      <c r="B218" s="15" t="s">
        <v>248</v>
      </c>
      <c r="C218" s="15" t="s">
        <v>249</v>
      </c>
      <c r="D218" s="11" t="s">
        <v>13</v>
      </c>
      <c r="E218" s="16" t="s">
        <v>250</v>
      </c>
      <c r="F218" s="17" t="s">
        <v>93</v>
      </c>
      <c r="G218" s="18">
        <v>3</v>
      </c>
      <c r="H218" s="56"/>
      <c r="I218" s="19">
        <f>ROUND(ROUND(H218,2)*ROUND(G218,3),2)</f>
        <v>0</v>
      </c>
      <c r="O218">
        <f>(I218*21)/100</f>
        <v>0</v>
      </c>
      <c r="P218" t="s">
        <v>12</v>
      </c>
    </row>
    <row r="219" spans="1:5" ht="12.75" customHeight="1">
      <c r="A219" s="20" t="s">
        <v>38</v>
      </c>
      <c r="E219" s="21" t="s">
        <v>13</v>
      </c>
    </row>
    <row r="220" spans="1:5" ht="12.75" customHeight="1">
      <c r="A220" s="24" t="s">
        <v>40</v>
      </c>
      <c r="E220" s="23" t="s">
        <v>13</v>
      </c>
    </row>
    <row r="221" spans="1:16" ht="12.75" customHeight="1">
      <c r="A221" s="11" t="s">
        <v>161</v>
      </c>
      <c r="B221" s="15" t="s">
        <v>251</v>
      </c>
      <c r="C221" s="15" t="s">
        <v>252</v>
      </c>
      <c r="D221" s="11" t="s">
        <v>13</v>
      </c>
      <c r="E221" s="16" t="s">
        <v>253</v>
      </c>
      <c r="F221" s="17" t="s">
        <v>120</v>
      </c>
      <c r="G221" s="18">
        <v>0.189</v>
      </c>
      <c r="H221" s="56"/>
      <c r="I221" s="19">
        <f>ROUND(ROUND(H221,2)*ROUND(G221,3),2)</f>
        <v>0</v>
      </c>
      <c r="O221">
        <f>(I221*21)/100</f>
        <v>0</v>
      </c>
      <c r="P221" t="s">
        <v>12</v>
      </c>
    </row>
    <row r="222" spans="1:5" ht="12.75" customHeight="1">
      <c r="A222" s="20" t="s">
        <v>38</v>
      </c>
      <c r="E222" s="21" t="s">
        <v>13</v>
      </c>
    </row>
    <row r="223" spans="1:5" ht="12.75" customHeight="1">
      <c r="A223" s="24" t="s">
        <v>40</v>
      </c>
      <c r="E223" s="23" t="s">
        <v>254</v>
      </c>
    </row>
    <row r="224" spans="1:16" ht="12.75" customHeight="1">
      <c r="A224" s="11" t="s">
        <v>161</v>
      </c>
      <c r="B224" s="15" t="s">
        <v>255</v>
      </c>
      <c r="C224" s="15" t="s">
        <v>256</v>
      </c>
      <c r="D224" s="11" t="s">
        <v>13</v>
      </c>
      <c r="E224" s="16" t="s">
        <v>257</v>
      </c>
      <c r="F224" s="17" t="s">
        <v>93</v>
      </c>
      <c r="G224" s="18">
        <v>3</v>
      </c>
      <c r="H224" s="56"/>
      <c r="I224" s="19">
        <f>ROUND(ROUND(H224,2)*ROUND(G224,3),2)</f>
        <v>0</v>
      </c>
      <c r="O224">
        <f>(I224*21)/100</f>
        <v>0</v>
      </c>
      <c r="P224" t="s">
        <v>12</v>
      </c>
    </row>
    <row r="225" spans="1:5" ht="12.75" customHeight="1">
      <c r="A225" s="20" t="s">
        <v>38</v>
      </c>
      <c r="E225" s="21" t="s">
        <v>13</v>
      </c>
    </row>
    <row r="226" spans="1:5" ht="12.75" customHeight="1">
      <c r="A226" s="24" t="s">
        <v>40</v>
      </c>
      <c r="E226" s="23" t="s">
        <v>13</v>
      </c>
    </row>
    <row r="227" spans="1:16" ht="25.5" customHeight="1">
      <c r="A227" s="11" t="s">
        <v>34</v>
      </c>
      <c r="B227" s="15" t="s">
        <v>258</v>
      </c>
      <c r="C227" s="15" t="s">
        <v>259</v>
      </c>
      <c r="D227" s="11" t="s">
        <v>13</v>
      </c>
      <c r="E227" s="16" t="s">
        <v>260</v>
      </c>
      <c r="F227" s="17" t="s">
        <v>84</v>
      </c>
      <c r="G227" s="18">
        <v>8</v>
      </c>
      <c r="H227" s="56"/>
      <c r="I227" s="19">
        <f>ROUND(ROUND(H227,2)*ROUND(G227,3),2)</f>
        <v>0</v>
      </c>
      <c r="O227">
        <f>(I227*21)/100</f>
        <v>0</v>
      </c>
      <c r="P227" t="s">
        <v>12</v>
      </c>
    </row>
    <row r="228" spans="1:5" ht="12.75" customHeight="1">
      <c r="A228" s="20" t="s">
        <v>38</v>
      </c>
      <c r="E228" s="21" t="s">
        <v>261</v>
      </c>
    </row>
    <row r="229" spans="1:5" ht="12.75" customHeight="1">
      <c r="A229" s="24" t="s">
        <v>40</v>
      </c>
      <c r="E229" s="23" t="s">
        <v>13</v>
      </c>
    </row>
    <row r="230" spans="1:16" ht="12.75" customHeight="1">
      <c r="A230" s="11" t="s">
        <v>34</v>
      </c>
      <c r="B230" s="15" t="s">
        <v>262</v>
      </c>
      <c r="C230" s="15" t="s">
        <v>263</v>
      </c>
      <c r="D230" s="11" t="s">
        <v>45</v>
      </c>
      <c r="E230" s="16" t="s">
        <v>264</v>
      </c>
      <c r="F230" s="17" t="s">
        <v>120</v>
      </c>
      <c r="G230" s="18">
        <v>0.441</v>
      </c>
      <c r="H230" s="56"/>
      <c r="I230" s="19">
        <f>ROUND(ROUND(H230,2)*ROUND(G230,3),2)</f>
        <v>0</v>
      </c>
      <c r="O230">
        <f>(I230*21)/100</f>
        <v>0</v>
      </c>
      <c r="P230" t="s">
        <v>12</v>
      </c>
    </row>
    <row r="231" spans="1:5" ht="25.5" customHeight="1">
      <c r="A231" s="20" t="s">
        <v>38</v>
      </c>
      <c r="E231" s="21" t="s">
        <v>265</v>
      </c>
    </row>
    <row r="232" spans="1:5" ht="38.25" customHeight="1">
      <c r="A232" s="22" t="s">
        <v>40</v>
      </c>
      <c r="E232" s="23" t="s">
        <v>266</v>
      </c>
    </row>
    <row r="233" spans="1:9" ht="12.75" customHeight="1">
      <c r="A233" s="4" t="s">
        <v>32</v>
      </c>
      <c r="B233" s="4"/>
      <c r="C233" s="25" t="s">
        <v>22</v>
      </c>
      <c r="D233" s="4"/>
      <c r="E233" s="13" t="s">
        <v>267</v>
      </c>
      <c r="F233" s="4"/>
      <c r="G233" s="4"/>
      <c r="H233" s="50"/>
      <c r="I233" s="26">
        <f>SUM(I234:I258)</f>
        <v>0</v>
      </c>
    </row>
    <row r="234" spans="1:16" ht="12.75" customHeight="1">
      <c r="A234" s="11" t="s">
        <v>34</v>
      </c>
      <c r="B234" s="15" t="s">
        <v>268</v>
      </c>
      <c r="C234" s="15" t="s">
        <v>269</v>
      </c>
      <c r="D234" s="11" t="s">
        <v>13</v>
      </c>
      <c r="E234" s="16" t="s">
        <v>270</v>
      </c>
      <c r="F234" s="17" t="s">
        <v>89</v>
      </c>
      <c r="G234" s="18">
        <v>9.274</v>
      </c>
      <c r="H234" s="56"/>
      <c r="I234" s="19">
        <f>ROUND(ROUND(H234,2)*ROUND(G234,3),2)</f>
        <v>0</v>
      </c>
      <c r="O234">
        <f>(I234*21)/100</f>
        <v>0</v>
      </c>
      <c r="P234" t="s">
        <v>12</v>
      </c>
    </row>
    <row r="235" spans="1:5" ht="12.75" customHeight="1">
      <c r="A235" s="20" t="s">
        <v>38</v>
      </c>
      <c r="E235" s="21" t="s">
        <v>271</v>
      </c>
    </row>
    <row r="236" spans="1:5" ht="12.75" customHeight="1">
      <c r="A236" s="24" t="s">
        <v>40</v>
      </c>
      <c r="E236" s="23" t="s">
        <v>272</v>
      </c>
    </row>
    <row r="237" spans="1:16" ht="12.75" customHeight="1">
      <c r="A237" s="11" t="s">
        <v>34</v>
      </c>
      <c r="B237" s="15" t="s">
        <v>273</v>
      </c>
      <c r="C237" s="15" t="s">
        <v>274</v>
      </c>
      <c r="D237" s="11" t="s">
        <v>13</v>
      </c>
      <c r="E237" s="16" t="s">
        <v>275</v>
      </c>
      <c r="F237" s="17" t="s">
        <v>120</v>
      </c>
      <c r="G237" s="18">
        <v>1.835</v>
      </c>
      <c r="H237" s="56"/>
      <c r="I237" s="19">
        <f>ROUND(ROUND(H237,2)*ROUND(G237,3),2)</f>
        <v>0</v>
      </c>
      <c r="O237">
        <f>(I237*21)/100</f>
        <v>0</v>
      </c>
      <c r="P237" t="s">
        <v>12</v>
      </c>
    </row>
    <row r="238" spans="1:5" ht="12.75" customHeight="1">
      <c r="A238" s="20" t="s">
        <v>38</v>
      </c>
      <c r="E238" s="21" t="s">
        <v>271</v>
      </c>
    </row>
    <row r="239" spans="1:5" ht="12.75" customHeight="1">
      <c r="A239" s="24" t="s">
        <v>40</v>
      </c>
      <c r="E239" s="23" t="s">
        <v>276</v>
      </c>
    </row>
    <row r="240" spans="1:16" ht="12.75" customHeight="1">
      <c r="A240" s="11" t="s">
        <v>34</v>
      </c>
      <c r="B240" s="15" t="s">
        <v>277</v>
      </c>
      <c r="C240" s="15" t="s">
        <v>278</v>
      </c>
      <c r="D240" s="11" t="s">
        <v>13</v>
      </c>
      <c r="E240" s="16" t="s">
        <v>279</v>
      </c>
      <c r="F240" s="17" t="s">
        <v>120</v>
      </c>
      <c r="G240" s="18">
        <v>68.973</v>
      </c>
      <c r="H240" s="56"/>
      <c r="I240" s="19">
        <f>ROUND(ROUND(H240,2)*ROUND(G240,3),2)</f>
        <v>0</v>
      </c>
      <c r="O240">
        <f>(I240*21)/100</f>
        <v>0</v>
      </c>
      <c r="P240" t="s">
        <v>12</v>
      </c>
    </row>
    <row r="241" spans="1:5" ht="12.75" customHeight="1">
      <c r="A241" s="20" t="s">
        <v>38</v>
      </c>
      <c r="E241" s="21" t="s">
        <v>280</v>
      </c>
    </row>
    <row r="242" spans="1:5" ht="12.75" customHeight="1">
      <c r="A242" s="24" t="s">
        <v>40</v>
      </c>
      <c r="E242" s="23" t="s">
        <v>281</v>
      </c>
    </row>
    <row r="243" spans="1:16" ht="12.75" customHeight="1">
      <c r="A243" s="11" t="s">
        <v>34</v>
      </c>
      <c r="B243" s="15" t="s">
        <v>282</v>
      </c>
      <c r="C243" s="15" t="s">
        <v>283</v>
      </c>
      <c r="D243" s="11" t="s">
        <v>13</v>
      </c>
      <c r="E243" s="16" t="s">
        <v>284</v>
      </c>
      <c r="F243" s="17" t="s">
        <v>89</v>
      </c>
      <c r="G243" s="18">
        <v>4.32</v>
      </c>
      <c r="H243" s="56"/>
      <c r="I243" s="19">
        <f>ROUND(ROUND(H243,2)*ROUND(G243,3),2)</f>
        <v>0</v>
      </c>
      <c r="O243">
        <f>(I243*21)/100</f>
        <v>0</v>
      </c>
      <c r="P243" t="s">
        <v>12</v>
      </c>
    </row>
    <row r="244" spans="1:5" ht="12.75" customHeight="1">
      <c r="A244" s="20" t="s">
        <v>38</v>
      </c>
      <c r="E244" s="21" t="s">
        <v>285</v>
      </c>
    </row>
    <row r="245" spans="1:5" ht="12.75" customHeight="1">
      <c r="A245" s="24" t="s">
        <v>40</v>
      </c>
      <c r="E245" s="23" t="s">
        <v>286</v>
      </c>
    </row>
    <row r="246" spans="1:16" ht="12.75" customHeight="1">
      <c r="A246" s="11" t="s">
        <v>161</v>
      </c>
      <c r="B246" s="15" t="s">
        <v>287</v>
      </c>
      <c r="C246" s="15" t="s">
        <v>288</v>
      </c>
      <c r="D246" s="11" t="s">
        <v>13</v>
      </c>
      <c r="E246" s="16" t="s">
        <v>289</v>
      </c>
      <c r="F246" s="17" t="s">
        <v>89</v>
      </c>
      <c r="G246" s="18">
        <v>4.32</v>
      </c>
      <c r="H246" s="56"/>
      <c r="I246" s="19">
        <f>ROUND(ROUND(H246,2)*ROUND(G246,3),2)</f>
        <v>0</v>
      </c>
      <c r="O246">
        <f>(I246*21)/100</f>
        <v>0</v>
      </c>
      <c r="P246" t="s">
        <v>12</v>
      </c>
    </row>
    <row r="247" spans="1:5" ht="12.75" customHeight="1">
      <c r="A247" s="20" t="s">
        <v>38</v>
      </c>
      <c r="E247" s="21" t="s">
        <v>13</v>
      </c>
    </row>
    <row r="248" spans="1:5" ht="12.75" customHeight="1">
      <c r="A248" s="24" t="s">
        <v>40</v>
      </c>
      <c r="E248" s="23" t="s">
        <v>13</v>
      </c>
    </row>
    <row r="249" spans="1:16" ht="12.75" customHeight="1">
      <c r="A249" s="11" t="s">
        <v>34</v>
      </c>
      <c r="B249" s="15" t="s">
        <v>290</v>
      </c>
      <c r="C249" s="15" t="s">
        <v>291</v>
      </c>
      <c r="D249" s="11" t="s">
        <v>45</v>
      </c>
      <c r="E249" s="16" t="s">
        <v>292</v>
      </c>
      <c r="F249" s="17" t="s">
        <v>120</v>
      </c>
      <c r="G249" s="18">
        <v>19.29</v>
      </c>
      <c r="H249" s="56"/>
      <c r="I249" s="19">
        <f>ROUND(ROUND(H249,2)*ROUND(G249,3),2)</f>
        <v>0</v>
      </c>
      <c r="O249">
        <f>(I249*21)/100</f>
        <v>0</v>
      </c>
      <c r="P249" t="s">
        <v>12</v>
      </c>
    </row>
    <row r="250" spans="1:5" ht="12.75" customHeight="1">
      <c r="A250" s="20" t="s">
        <v>38</v>
      </c>
      <c r="E250" s="21" t="s">
        <v>293</v>
      </c>
    </row>
    <row r="251" spans="1:5" ht="12.75" customHeight="1">
      <c r="A251" s="24" t="s">
        <v>40</v>
      </c>
      <c r="E251" s="23" t="s">
        <v>294</v>
      </c>
    </row>
    <row r="252" spans="1:16" ht="12.75" customHeight="1">
      <c r="A252" s="11" t="s">
        <v>34</v>
      </c>
      <c r="B252" s="15" t="s">
        <v>295</v>
      </c>
      <c r="C252" s="15" t="s">
        <v>296</v>
      </c>
      <c r="D252" s="11" t="s">
        <v>45</v>
      </c>
      <c r="E252" s="16" t="s">
        <v>297</v>
      </c>
      <c r="F252" s="17" t="s">
        <v>120</v>
      </c>
      <c r="G252" s="18">
        <v>0.115</v>
      </c>
      <c r="H252" s="56"/>
      <c r="I252" s="19">
        <f>ROUND(ROUND(H252,2)*ROUND(G252,3),2)</f>
        <v>0</v>
      </c>
      <c r="O252">
        <f>(I252*21)/100</f>
        <v>0</v>
      </c>
      <c r="P252" t="s">
        <v>12</v>
      </c>
    </row>
    <row r="253" spans="1:5" ht="12.75" customHeight="1">
      <c r="A253" s="20" t="s">
        <v>38</v>
      </c>
      <c r="E253" s="21" t="s">
        <v>293</v>
      </c>
    </row>
    <row r="254" spans="1:5" ht="25.5" customHeight="1">
      <c r="A254" s="24" t="s">
        <v>40</v>
      </c>
      <c r="E254" s="23" t="s">
        <v>298</v>
      </c>
    </row>
    <row r="255" spans="1:16" ht="12.75" customHeight="1">
      <c r="A255" s="11" t="s">
        <v>34</v>
      </c>
      <c r="B255" s="15" t="s">
        <v>299</v>
      </c>
      <c r="C255" s="15" t="s">
        <v>300</v>
      </c>
      <c r="D255" s="11" t="s">
        <v>13</v>
      </c>
      <c r="E255" s="16" t="s">
        <v>301</v>
      </c>
      <c r="F255" s="17" t="s">
        <v>89</v>
      </c>
      <c r="G255" s="18">
        <v>49.144</v>
      </c>
      <c r="H255" s="56"/>
      <c r="I255" s="19">
        <f>ROUND(ROUND(H255,2)*ROUND(G255,3),2)</f>
        <v>0</v>
      </c>
      <c r="O255">
        <f>(I255*21)/100</f>
        <v>0</v>
      </c>
      <c r="P255" t="s">
        <v>12</v>
      </c>
    </row>
    <row r="256" spans="1:5" ht="12.75" customHeight="1">
      <c r="A256" s="20" t="s">
        <v>38</v>
      </c>
      <c r="E256" s="21" t="s">
        <v>13</v>
      </c>
    </row>
    <row r="257" spans="1:5" ht="38.25" customHeight="1">
      <c r="A257" s="24" t="s">
        <v>40</v>
      </c>
      <c r="E257" s="23" t="s">
        <v>302</v>
      </c>
    </row>
    <row r="258" spans="1:16" ht="12.75" customHeight="1">
      <c r="A258" s="11" t="s">
        <v>34</v>
      </c>
      <c r="B258" s="15" t="s">
        <v>303</v>
      </c>
      <c r="C258" s="15" t="s">
        <v>304</v>
      </c>
      <c r="D258" s="11" t="s">
        <v>45</v>
      </c>
      <c r="E258" s="16" t="s">
        <v>305</v>
      </c>
      <c r="F258" s="17" t="s">
        <v>84</v>
      </c>
      <c r="G258" s="18">
        <v>1.8</v>
      </c>
      <c r="H258" s="56"/>
      <c r="I258" s="19">
        <f>ROUND(ROUND(H258,2)*ROUND(G258,3),2)</f>
        <v>0</v>
      </c>
      <c r="O258">
        <f>(I258*21)/100</f>
        <v>0</v>
      </c>
      <c r="P258" t="s">
        <v>12</v>
      </c>
    </row>
    <row r="259" spans="1:5" ht="12.75" customHeight="1">
      <c r="A259" s="20" t="s">
        <v>38</v>
      </c>
      <c r="E259" s="21" t="s">
        <v>306</v>
      </c>
    </row>
    <row r="260" spans="1:5" ht="12.75" customHeight="1">
      <c r="A260" s="22" t="s">
        <v>40</v>
      </c>
      <c r="E260" s="23" t="s">
        <v>307</v>
      </c>
    </row>
    <row r="261" spans="1:9" ht="12.75" customHeight="1">
      <c r="A261" s="4" t="s">
        <v>32</v>
      </c>
      <c r="B261" s="4"/>
      <c r="C261" s="25" t="s">
        <v>24</v>
      </c>
      <c r="D261" s="4"/>
      <c r="E261" s="13" t="s">
        <v>308</v>
      </c>
      <c r="F261" s="4"/>
      <c r="G261" s="4"/>
      <c r="H261" s="50"/>
      <c r="I261" s="26">
        <f>0+I262</f>
        <v>0</v>
      </c>
    </row>
    <row r="262" spans="1:16" ht="12.75" customHeight="1">
      <c r="A262" s="11" t="s">
        <v>34</v>
      </c>
      <c r="B262" s="15" t="s">
        <v>309</v>
      </c>
      <c r="C262" s="15" t="s">
        <v>310</v>
      </c>
      <c r="D262" s="11" t="s">
        <v>13</v>
      </c>
      <c r="E262" s="16" t="s">
        <v>311</v>
      </c>
      <c r="F262" s="17" t="s">
        <v>89</v>
      </c>
      <c r="G262" s="18">
        <v>2533.78</v>
      </c>
      <c r="H262" s="56"/>
      <c r="I262" s="19">
        <f>ROUND(ROUND(H262,2)*ROUND(G262,3),2)</f>
        <v>0</v>
      </c>
      <c r="O262">
        <f>(I262*21)/100</f>
        <v>0</v>
      </c>
      <c r="P262" t="s">
        <v>12</v>
      </c>
    </row>
    <row r="263" spans="1:5" ht="12.75" customHeight="1">
      <c r="A263" s="20" t="s">
        <v>38</v>
      </c>
      <c r="E263" s="21" t="s">
        <v>312</v>
      </c>
    </row>
    <row r="264" spans="1:5" ht="12.75" customHeight="1">
      <c r="A264" s="22" t="s">
        <v>40</v>
      </c>
      <c r="E264" s="23" t="s">
        <v>102</v>
      </c>
    </row>
    <row r="265" spans="1:9" ht="12.75" customHeight="1">
      <c r="A265" s="4" t="s">
        <v>32</v>
      </c>
      <c r="B265" s="4"/>
      <c r="C265" s="25" t="s">
        <v>56</v>
      </c>
      <c r="D265" s="4"/>
      <c r="E265" s="13" t="s">
        <v>313</v>
      </c>
      <c r="F265" s="4"/>
      <c r="G265" s="4"/>
      <c r="H265" s="50"/>
      <c r="I265" s="26">
        <f>SUM(I266:I347)</f>
        <v>0</v>
      </c>
    </row>
    <row r="266" spans="1:16" ht="12.75" customHeight="1">
      <c r="A266" s="11" t="s">
        <v>34</v>
      </c>
      <c r="B266" s="15" t="s">
        <v>314</v>
      </c>
      <c r="C266" s="15" t="s">
        <v>315</v>
      </c>
      <c r="D266" s="11" t="s">
        <v>13</v>
      </c>
      <c r="E266" s="16" t="s">
        <v>316</v>
      </c>
      <c r="F266" s="17" t="s">
        <v>89</v>
      </c>
      <c r="G266" s="18">
        <v>15.589</v>
      </c>
      <c r="H266" s="56"/>
      <c r="I266" s="19">
        <f>ROUND(ROUND(H266,2)*ROUND(G266,3),2)</f>
        <v>0</v>
      </c>
      <c r="O266">
        <f>(I266*21)/100</f>
        <v>0</v>
      </c>
      <c r="P266" t="s">
        <v>12</v>
      </c>
    </row>
    <row r="267" spans="1:5" ht="12.75" customHeight="1">
      <c r="A267" s="20" t="s">
        <v>38</v>
      </c>
      <c r="E267" s="21" t="s">
        <v>13</v>
      </c>
    </row>
    <row r="268" spans="1:5" ht="12.75" customHeight="1">
      <c r="A268" s="24" t="s">
        <v>40</v>
      </c>
      <c r="E268" s="23" t="s">
        <v>317</v>
      </c>
    </row>
    <row r="269" spans="1:16" ht="12.75" customHeight="1">
      <c r="A269" s="11" t="s">
        <v>161</v>
      </c>
      <c r="B269" s="15" t="s">
        <v>318</v>
      </c>
      <c r="C269" s="15" t="s">
        <v>319</v>
      </c>
      <c r="D269" s="11" t="s">
        <v>45</v>
      </c>
      <c r="E269" s="16" t="s">
        <v>320</v>
      </c>
      <c r="F269" s="17" t="s">
        <v>217</v>
      </c>
      <c r="G269" s="18">
        <v>4.677</v>
      </c>
      <c r="H269" s="56"/>
      <c r="I269" s="19">
        <f>ROUND(ROUND(H269,2)*ROUND(G269,3),2)</f>
        <v>0</v>
      </c>
      <c r="O269">
        <f>(I269*21)/100</f>
        <v>0</v>
      </c>
      <c r="P269" t="s">
        <v>12</v>
      </c>
    </row>
    <row r="270" spans="1:5" ht="12.75" customHeight="1">
      <c r="A270" s="20" t="s">
        <v>38</v>
      </c>
      <c r="E270" s="21" t="s">
        <v>13</v>
      </c>
    </row>
    <row r="271" spans="1:5" ht="12.75" customHeight="1">
      <c r="A271" s="24" t="s">
        <v>40</v>
      </c>
      <c r="E271" s="23" t="s">
        <v>321</v>
      </c>
    </row>
    <row r="272" spans="1:16" ht="12.75" customHeight="1">
      <c r="A272" s="11" t="s">
        <v>34</v>
      </c>
      <c r="B272" s="15" t="s">
        <v>322</v>
      </c>
      <c r="C272" s="15" t="s">
        <v>323</v>
      </c>
      <c r="D272" s="11" t="s">
        <v>13</v>
      </c>
      <c r="E272" s="16" t="s">
        <v>324</v>
      </c>
      <c r="F272" s="17" t="s">
        <v>89</v>
      </c>
      <c r="G272" s="18">
        <v>22.078</v>
      </c>
      <c r="H272" s="56"/>
      <c r="I272" s="19">
        <f>ROUND(ROUND(H272,2)*ROUND(G272,3),2)</f>
        <v>0</v>
      </c>
      <c r="O272">
        <f>(I272*21)/100</f>
        <v>0</v>
      </c>
      <c r="P272" t="s">
        <v>12</v>
      </c>
    </row>
    <row r="273" spans="1:5" ht="12.75" customHeight="1">
      <c r="A273" s="20" t="s">
        <v>38</v>
      </c>
      <c r="E273" s="21" t="s">
        <v>13</v>
      </c>
    </row>
    <row r="274" spans="1:5" ht="12.75" customHeight="1">
      <c r="A274" s="24" t="s">
        <v>40</v>
      </c>
      <c r="E274" s="23" t="s">
        <v>325</v>
      </c>
    </row>
    <row r="275" spans="1:16" ht="12.75" customHeight="1">
      <c r="A275" s="11" t="s">
        <v>161</v>
      </c>
      <c r="B275" s="15" t="s">
        <v>326</v>
      </c>
      <c r="C275" s="15" t="s">
        <v>319</v>
      </c>
      <c r="D275" s="11" t="s">
        <v>45</v>
      </c>
      <c r="E275" s="16" t="s">
        <v>320</v>
      </c>
      <c r="F275" s="17" t="s">
        <v>217</v>
      </c>
      <c r="G275" s="18">
        <v>6.623</v>
      </c>
      <c r="H275" s="56"/>
      <c r="I275" s="19">
        <f>ROUND(ROUND(H275,2)*ROUND(G275,3),2)</f>
        <v>0</v>
      </c>
      <c r="O275">
        <f>(I275*21)/100</f>
        <v>0</v>
      </c>
      <c r="P275" t="s">
        <v>12</v>
      </c>
    </row>
    <row r="276" spans="1:5" ht="12.75" customHeight="1">
      <c r="A276" s="20" t="s">
        <v>38</v>
      </c>
      <c r="E276" s="21" t="s">
        <v>13</v>
      </c>
    </row>
    <row r="277" spans="1:5" ht="12.75" customHeight="1">
      <c r="A277" s="24" t="s">
        <v>40</v>
      </c>
      <c r="E277" s="23" t="s">
        <v>327</v>
      </c>
    </row>
    <row r="278" spans="1:16" ht="12.75" customHeight="1">
      <c r="A278" s="11" t="s">
        <v>34</v>
      </c>
      <c r="B278" s="15" t="s">
        <v>328</v>
      </c>
      <c r="C278" s="15" t="s">
        <v>329</v>
      </c>
      <c r="D278" s="11" t="s">
        <v>13</v>
      </c>
      <c r="E278" s="16" t="s">
        <v>330</v>
      </c>
      <c r="F278" s="17" t="s">
        <v>89</v>
      </c>
      <c r="G278" s="18">
        <v>15.589</v>
      </c>
      <c r="H278" s="56"/>
      <c r="I278" s="19">
        <f>ROUND(ROUND(H278,2)*ROUND(G278,3),2)</f>
        <v>0</v>
      </c>
      <c r="O278">
        <f>(I278*21)/100</f>
        <v>0</v>
      </c>
      <c r="P278" t="s">
        <v>12</v>
      </c>
    </row>
    <row r="279" spans="1:5" ht="12.75" customHeight="1">
      <c r="A279" s="20" t="s">
        <v>38</v>
      </c>
      <c r="E279" s="21" t="s">
        <v>13</v>
      </c>
    </row>
    <row r="280" spans="1:5" ht="12.75" customHeight="1">
      <c r="A280" s="24" t="s">
        <v>40</v>
      </c>
      <c r="E280" s="23" t="s">
        <v>317</v>
      </c>
    </row>
    <row r="281" spans="1:16" ht="12.75" customHeight="1">
      <c r="A281" s="11" t="s">
        <v>161</v>
      </c>
      <c r="B281" s="15" t="s">
        <v>331</v>
      </c>
      <c r="C281" s="15" t="s">
        <v>332</v>
      </c>
      <c r="D281" s="11" t="s">
        <v>45</v>
      </c>
      <c r="E281" s="16" t="s">
        <v>333</v>
      </c>
      <c r="F281" s="17" t="s">
        <v>89</v>
      </c>
      <c r="G281" s="18">
        <v>15.589</v>
      </c>
      <c r="H281" s="56"/>
      <c r="I281" s="19">
        <f>ROUND(ROUND(H281,2)*ROUND(G281,3),2)</f>
        <v>0</v>
      </c>
      <c r="O281">
        <f>(I281*21)/100</f>
        <v>0</v>
      </c>
      <c r="P281" t="s">
        <v>12</v>
      </c>
    </row>
    <row r="282" spans="1:5" ht="12.75" customHeight="1">
      <c r="A282" s="20" t="s">
        <v>38</v>
      </c>
      <c r="E282" s="21" t="s">
        <v>13</v>
      </c>
    </row>
    <row r="283" spans="1:5" ht="12.75" customHeight="1">
      <c r="A283" s="24" t="s">
        <v>40</v>
      </c>
      <c r="E283" s="23" t="s">
        <v>13</v>
      </c>
    </row>
    <row r="284" spans="1:16" ht="12.75" customHeight="1">
      <c r="A284" s="11" t="s">
        <v>34</v>
      </c>
      <c r="B284" s="15" t="s">
        <v>334</v>
      </c>
      <c r="C284" s="15" t="s">
        <v>335</v>
      </c>
      <c r="D284" s="11" t="s">
        <v>13</v>
      </c>
      <c r="E284" s="16" t="s">
        <v>336</v>
      </c>
      <c r="F284" s="17" t="s">
        <v>89</v>
      </c>
      <c r="G284" s="18">
        <v>22.078</v>
      </c>
      <c r="H284" s="56"/>
      <c r="I284" s="19">
        <f>ROUND(ROUND(H284,2)*ROUND(G284,3),2)</f>
        <v>0</v>
      </c>
      <c r="O284">
        <f>(I284*21)/100</f>
        <v>0</v>
      </c>
      <c r="P284" t="s">
        <v>12</v>
      </c>
    </row>
    <row r="285" spans="1:5" ht="12.75" customHeight="1">
      <c r="A285" s="20" t="s">
        <v>38</v>
      </c>
      <c r="E285" s="21" t="s">
        <v>13</v>
      </c>
    </row>
    <row r="286" spans="1:5" ht="12.75" customHeight="1">
      <c r="A286" s="24" t="s">
        <v>40</v>
      </c>
      <c r="E286" s="23" t="s">
        <v>325</v>
      </c>
    </row>
    <row r="287" spans="1:16" ht="12.75" customHeight="1">
      <c r="A287" s="11" t="s">
        <v>161</v>
      </c>
      <c r="B287" s="15" t="s">
        <v>337</v>
      </c>
      <c r="C287" s="15" t="s">
        <v>332</v>
      </c>
      <c r="D287" s="11" t="s">
        <v>45</v>
      </c>
      <c r="E287" s="16" t="s">
        <v>333</v>
      </c>
      <c r="F287" s="17" t="s">
        <v>89</v>
      </c>
      <c r="G287" s="18">
        <v>22.078</v>
      </c>
      <c r="H287" s="56"/>
      <c r="I287" s="19">
        <f>ROUND(ROUND(H287,2)*ROUND(G287,3),2)</f>
        <v>0</v>
      </c>
      <c r="O287">
        <f>(I287*21)/100</f>
        <v>0</v>
      </c>
      <c r="P287" t="s">
        <v>12</v>
      </c>
    </row>
    <row r="288" spans="1:5" ht="12.75" customHeight="1">
      <c r="A288" s="20" t="s">
        <v>38</v>
      </c>
      <c r="E288" s="21" t="s">
        <v>13</v>
      </c>
    </row>
    <row r="289" spans="1:5" ht="12.75" customHeight="1">
      <c r="A289" s="24" t="s">
        <v>40</v>
      </c>
      <c r="E289" s="23" t="s">
        <v>13</v>
      </c>
    </row>
    <row r="290" spans="1:16" ht="12.75" customHeight="1">
      <c r="A290" s="11" t="s">
        <v>34</v>
      </c>
      <c r="B290" s="15" t="s">
        <v>338</v>
      </c>
      <c r="C290" s="15" t="s">
        <v>339</v>
      </c>
      <c r="D290" s="11" t="s">
        <v>45</v>
      </c>
      <c r="E290" s="16" t="s">
        <v>340</v>
      </c>
      <c r="F290" s="17" t="s">
        <v>89</v>
      </c>
      <c r="G290" s="18">
        <v>22.836</v>
      </c>
      <c r="H290" s="56"/>
      <c r="I290" s="19">
        <f>ROUND(ROUND(H290,2)*ROUND(G290,3),2)</f>
        <v>0</v>
      </c>
      <c r="O290">
        <f>(I290*21)/100</f>
        <v>0</v>
      </c>
      <c r="P290" t="s">
        <v>12</v>
      </c>
    </row>
    <row r="291" spans="1:5" ht="12.75" customHeight="1">
      <c r="A291" s="20" t="s">
        <v>38</v>
      </c>
      <c r="E291" s="21" t="s">
        <v>341</v>
      </c>
    </row>
    <row r="292" spans="1:5" ht="12.75" customHeight="1">
      <c r="A292" s="24" t="s">
        <v>40</v>
      </c>
      <c r="E292" s="23" t="s">
        <v>342</v>
      </c>
    </row>
    <row r="293" spans="1:16" ht="12.75" customHeight="1">
      <c r="A293" s="11" t="s">
        <v>34</v>
      </c>
      <c r="B293" s="15" t="s">
        <v>343</v>
      </c>
      <c r="C293" s="15" t="s">
        <v>344</v>
      </c>
      <c r="D293" s="11" t="s">
        <v>45</v>
      </c>
      <c r="E293" s="16" t="s">
        <v>345</v>
      </c>
      <c r="F293" s="17" t="s">
        <v>89</v>
      </c>
      <c r="G293" s="18">
        <v>16.144</v>
      </c>
      <c r="H293" s="56"/>
      <c r="I293" s="19">
        <f>ROUND(ROUND(H293,2)*ROUND(G293,3),2)</f>
        <v>0</v>
      </c>
      <c r="O293">
        <f>(I293*21)/100</f>
        <v>0</v>
      </c>
      <c r="P293" t="s">
        <v>12</v>
      </c>
    </row>
    <row r="294" spans="1:5" ht="12.75" customHeight="1">
      <c r="A294" s="20" t="s">
        <v>38</v>
      </c>
      <c r="E294" s="21" t="s">
        <v>341</v>
      </c>
    </row>
    <row r="295" spans="1:5" ht="12.75" customHeight="1">
      <c r="A295" s="24" t="s">
        <v>40</v>
      </c>
      <c r="E295" s="23" t="s">
        <v>346</v>
      </c>
    </row>
    <row r="296" spans="1:16" ht="12.75" customHeight="1">
      <c r="A296" s="11" t="s">
        <v>34</v>
      </c>
      <c r="B296" s="15" t="s">
        <v>347</v>
      </c>
      <c r="C296" s="15" t="s">
        <v>348</v>
      </c>
      <c r="D296" s="11" t="s">
        <v>45</v>
      </c>
      <c r="E296" s="16" t="s">
        <v>349</v>
      </c>
      <c r="F296" s="17" t="s">
        <v>89</v>
      </c>
      <c r="G296" s="18">
        <v>14.174</v>
      </c>
      <c r="H296" s="56"/>
      <c r="I296" s="19">
        <f>ROUND(ROUND(H296,2)*ROUND(G296,3),2)</f>
        <v>0</v>
      </c>
      <c r="O296">
        <f>(I296*21)/100</f>
        <v>0</v>
      </c>
      <c r="P296" t="s">
        <v>12</v>
      </c>
    </row>
    <row r="297" spans="1:5" ht="12.75" customHeight="1">
      <c r="A297" s="20" t="s">
        <v>38</v>
      </c>
      <c r="E297" s="21" t="s">
        <v>13</v>
      </c>
    </row>
    <row r="298" spans="1:5" ht="12.75" customHeight="1">
      <c r="A298" s="24" t="s">
        <v>40</v>
      </c>
      <c r="E298" s="23" t="s">
        <v>350</v>
      </c>
    </row>
    <row r="299" spans="1:16" ht="12.75" customHeight="1">
      <c r="A299" s="11" t="s">
        <v>161</v>
      </c>
      <c r="B299" s="15" t="s">
        <v>351</v>
      </c>
      <c r="C299" s="15" t="s">
        <v>352</v>
      </c>
      <c r="D299" s="11" t="s">
        <v>13</v>
      </c>
      <c r="E299" s="16" t="s">
        <v>353</v>
      </c>
      <c r="F299" s="17" t="s">
        <v>89</v>
      </c>
      <c r="G299" s="18">
        <v>14.174</v>
      </c>
      <c r="H299" s="56"/>
      <c r="I299" s="19">
        <f>ROUND(ROUND(H299,2)*ROUND(G299,3),2)</f>
        <v>0</v>
      </c>
      <c r="O299">
        <f>(I299*21)/100</f>
        <v>0</v>
      </c>
      <c r="P299" t="s">
        <v>12</v>
      </c>
    </row>
    <row r="300" spans="1:5" ht="12.75" customHeight="1">
      <c r="A300" s="20" t="s">
        <v>38</v>
      </c>
      <c r="E300" s="21" t="s">
        <v>13</v>
      </c>
    </row>
    <row r="301" spans="1:5" ht="12.75" customHeight="1">
      <c r="A301" s="24" t="s">
        <v>40</v>
      </c>
      <c r="E301" s="23" t="s">
        <v>13</v>
      </c>
    </row>
    <row r="302" spans="1:16" ht="25.5" customHeight="1">
      <c r="A302" s="11" t="s">
        <v>34</v>
      </c>
      <c r="B302" s="15" t="s">
        <v>354</v>
      </c>
      <c r="C302" s="15" t="s">
        <v>355</v>
      </c>
      <c r="D302" s="11" t="s">
        <v>13</v>
      </c>
      <c r="E302" s="16" t="s">
        <v>356</v>
      </c>
      <c r="F302" s="17" t="s">
        <v>89</v>
      </c>
      <c r="G302" s="18">
        <v>18.876</v>
      </c>
      <c r="H302" s="56"/>
      <c r="I302" s="19">
        <f>ROUND(ROUND(H302,2)*ROUND(G302,3),2)</f>
        <v>0</v>
      </c>
      <c r="O302">
        <f>(I302*21)/100</f>
        <v>0</v>
      </c>
      <c r="P302" t="s">
        <v>12</v>
      </c>
    </row>
    <row r="303" spans="1:5" ht="12.75" customHeight="1">
      <c r="A303" s="20" t="s">
        <v>38</v>
      </c>
      <c r="E303" s="21" t="s">
        <v>13</v>
      </c>
    </row>
    <row r="304" spans="1:5" ht="12.75" customHeight="1">
      <c r="A304" s="24" t="s">
        <v>40</v>
      </c>
      <c r="E304" s="23" t="s">
        <v>357</v>
      </c>
    </row>
    <row r="305" spans="1:16" ht="12.75" customHeight="1">
      <c r="A305" s="11" t="s">
        <v>161</v>
      </c>
      <c r="B305" s="15" t="s">
        <v>358</v>
      </c>
      <c r="C305" s="15" t="s">
        <v>352</v>
      </c>
      <c r="D305" s="11" t="s">
        <v>13</v>
      </c>
      <c r="E305" s="16" t="s">
        <v>353</v>
      </c>
      <c r="F305" s="17" t="s">
        <v>89</v>
      </c>
      <c r="G305" s="18">
        <v>18.876</v>
      </c>
      <c r="H305" s="56"/>
      <c r="I305" s="19">
        <f>ROUND(ROUND(H305,2)*ROUND(G305,3),2)</f>
        <v>0</v>
      </c>
      <c r="O305">
        <f>(I305*21)/100</f>
        <v>0</v>
      </c>
      <c r="P305" t="s">
        <v>12</v>
      </c>
    </row>
    <row r="306" spans="1:5" ht="12.75" customHeight="1">
      <c r="A306" s="20" t="s">
        <v>38</v>
      </c>
      <c r="E306" s="21" t="s">
        <v>13</v>
      </c>
    </row>
    <row r="307" spans="1:5" ht="12.75" customHeight="1">
      <c r="A307" s="24" t="s">
        <v>40</v>
      </c>
      <c r="E307" s="23" t="s">
        <v>13</v>
      </c>
    </row>
    <row r="308" spans="1:16" ht="12.75" customHeight="1">
      <c r="A308" s="11" t="s">
        <v>34</v>
      </c>
      <c r="B308" s="15" t="s">
        <v>359</v>
      </c>
      <c r="C308" s="15" t="s">
        <v>360</v>
      </c>
      <c r="D308" s="11" t="s">
        <v>13</v>
      </c>
      <c r="E308" s="16" t="s">
        <v>361</v>
      </c>
      <c r="F308" s="17" t="s">
        <v>93</v>
      </c>
      <c r="G308" s="18">
        <v>3</v>
      </c>
      <c r="H308" s="56"/>
      <c r="I308" s="19">
        <f>ROUND(ROUND(H308,2)*ROUND(G308,3),2)</f>
        <v>0</v>
      </c>
      <c r="O308">
        <f>(I308*21)/100</f>
        <v>0</v>
      </c>
      <c r="P308" t="s">
        <v>12</v>
      </c>
    </row>
    <row r="309" spans="1:5" ht="12.75" customHeight="1">
      <c r="A309" s="20" t="s">
        <v>38</v>
      </c>
      <c r="E309" s="21" t="s">
        <v>13</v>
      </c>
    </row>
    <row r="310" spans="1:5" ht="12.75" customHeight="1">
      <c r="A310" s="24" t="s">
        <v>40</v>
      </c>
      <c r="E310" s="23" t="s">
        <v>13</v>
      </c>
    </row>
    <row r="311" spans="1:16" ht="12.75" customHeight="1">
      <c r="A311" s="11" t="s">
        <v>161</v>
      </c>
      <c r="B311" s="15" t="s">
        <v>362</v>
      </c>
      <c r="C311" s="15" t="s">
        <v>363</v>
      </c>
      <c r="D311" s="11" t="s">
        <v>13</v>
      </c>
      <c r="E311" s="16" t="s">
        <v>364</v>
      </c>
      <c r="F311" s="17" t="s">
        <v>84</v>
      </c>
      <c r="G311" s="18">
        <v>3.9</v>
      </c>
      <c r="H311" s="56"/>
      <c r="I311" s="19">
        <f>ROUND(ROUND(H311,2)*ROUND(G311,3),2)</f>
        <v>0</v>
      </c>
      <c r="O311">
        <f>(I311*21)/100</f>
        <v>0</v>
      </c>
      <c r="P311" t="s">
        <v>12</v>
      </c>
    </row>
    <row r="312" spans="1:5" ht="12.75" customHeight="1">
      <c r="A312" s="20" t="s">
        <v>38</v>
      </c>
      <c r="E312" s="21" t="s">
        <v>365</v>
      </c>
    </row>
    <row r="313" spans="1:5" ht="12.75" customHeight="1">
      <c r="A313" s="24" t="s">
        <v>40</v>
      </c>
      <c r="E313" s="23" t="s">
        <v>366</v>
      </c>
    </row>
    <row r="314" spans="1:16" ht="12.75" customHeight="1">
      <c r="A314" s="11" t="s">
        <v>161</v>
      </c>
      <c r="B314" s="15" t="s">
        <v>367</v>
      </c>
      <c r="C314" s="15" t="s">
        <v>368</v>
      </c>
      <c r="D314" s="11" t="s">
        <v>13</v>
      </c>
      <c r="E314" s="31" t="s">
        <v>369</v>
      </c>
      <c r="F314" s="17" t="s">
        <v>93</v>
      </c>
      <c r="G314" s="18">
        <v>1</v>
      </c>
      <c r="H314" s="56"/>
      <c r="I314" s="19">
        <f>ROUND(ROUND(H314,2)*ROUND(G314,3),2)</f>
        <v>0</v>
      </c>
      <c r="O314">
        <f>(I314*21)/100</f>
        <v>0</v>
      </c>
      <c r="P314" t="s">
        <v>12</v>
      </c>
    </row>
    <row r="315" spans="1:5" ht="12.75" customHeight="1">
      <c r="A315" s="20" t="s">
        <v>38</v>
      </c>
      <c r="E315" s="32" t="s">
        <v>370</v>
      </c>
    </row>
    <row r="316" spans="1:5" ht="12.75" customHeight="1">
      <c r="A316" s="24" t="s">
        <v>40</v>
      </c>
      <c r="E316" s="23" t="s">
        <v>13</v>
      </c>
    </row>
    <row r="317" spans="1:16" ht="12.75" customHeight="1">
      <c r="A317" s="11" t="s">
        <v>161</v>
      </c>
      <c r="B317" s="15" t="s">
        <v>371</v>
      </c>
      <c r="C317" s="15" t="s">
        <v>372</v>
      </c>
      <c r="D317" s="11" t="s">
        <v>13</v>
      </c>
      <c r="E317" s="31" t="s">
        <v>373</v>
      </c>
      <c r="F317" s="17" t="s">
        <v>93</v>
      </c>
      <c r="G317" s="18">
        <v>1</v>
      </c>
      <c r="H317" s="56"/>
      <c r="I317" s="19">
        <f>ROUND(ROUND(H317,2)*ROUND(G317,3),2)</f>
        <v>0</v>
      </c>
      <c r="O317">
        <f>(I317*21)/100</f>
        <v>0</v>
      </c>
      <c r="P317" t="s">
        <v>12</v>
      </c>
    </row>
    <row r="318" spans="1:5" ht="12.75" customHeight="1">
      <c r="A318" s="20" t="s">
        <v>38</v>
      </c>
      <c r="E318" s="32" t="s">
        <v>374</v>
      </c>
    </row>
    <row r="319" spans="1:5" ht="12.75" customHeight="1">
      <c r="A319" s="24" t="s">
        <v>40</v>
      </c>
      <c r="E319" s="23" t="s">
        <v>13</v>
      </c>
    </row>
    <row r="320" spans="1:16" ht="12.75" customHeight="1">
      <c r="A320" s="11" t="s">
        <v>161</v>
      </c>
      <c r="B320" s="15" t="s">
        <v>375</v>
      </c>
      <c r="C320" s="15" t="s">
        <v>376</v>
      </c>
      <c r="D320" s="11" t="s">
        <v>13</v>
      </c>
      <c r="E320" s="31" t="s">
        <v>377</v>
      </c>
      <c r="F320" s="17" t="s">
        <v>93</v>
      </c>
      <c r="G320" s="18">
        <v>1</v>
      </c>
      <c r="H320" s="56"/>
      <c r="I320" s="19">
        <f>ROUND(ROUND(H320,2)*ROUND(G320,3),2)</f>
        <v>0</v>
      </c>
      <c r="O320">
        <f>(I320*21)/100</f>
        <v>0</v>
      </c>
      <c r="P320" t="s">
        <v>12</v>
      </c>
    </row>
    <row r="321" spans="1:5" ht="12.75" customHeight="1">
      <c r="A321" s="20" t="s">
        <v>38</v>
      </c>
      <c r="E321" s="32" t="s">
        <v>378</v>
      </c>
    </row>
    <row r="322" spans="1:5" ht="12.75" customHeight="1">
      <c r="A322" s="24" t="s">
        <v>40</v>
      </c>
      <c r="E322" s="23" t="s">
        <v>13</v>
      </c>
    </row>
    <row r="323" spans="1:16" ht="12.75" customHeight="1">
      <c r="A323" s="11" t="s">
        <v>34</v>
      </c>
      <c r="B323" s="15" t="s">
        <v>379</v>
      </c>
      <c r="C323" s="15" t="s">
        <v>380</v>
      </c>
      <c r="D323" s="11" t="s">
        <v>13</v>
      </c>
      <c r="E323" s="16" t="s">
        <v>381</v>
      </c>
      <c r="F323" s="17" t="s">
        <v>93</v>
      </c>
      <c r="G323" s="18">
        <v>1</v>
      </c>
      <c r="H323" s="56"/>
      <c r="I323" s="19">
        <f>ROUND(ROUND(H323,2)*ROUND(G323,3),2)</f>
        <v>0</v>
      </c>
      <c r="O323">
        <f>(I323*21)/100</f>
        <v>0</v>
      </c>
      <c r="P323" t="s">
        <v>12</v>
      </c>
    </row>
    <row r="324" spans="1:5" ht="12.75" customHeight="1">
      <c r="A324" s="20" t="s">
        <v>38</v>
      </c>
      <c r="E324" s="21" t="s">
        <v>382</v>
      </c>
    </row>
    <row r="325" spans="1:5" ht="12.75" customHeight="1">
      <c r="A325" s="24" t="s">
        <v>40</v>
      </c>
      <c r="E325" s="23" t="s">
        <v>13</v>
      </c>
    </row>
    <row r="326" spans="1:16" ht="12.75" customHeight="1">
      <c r="A326" s="11" t="s">
        <v>34</v>
      </c>
      <c r="B326" s="15" t="s">
        <v>383</v>
      </c>
      <c r="C326" s="15" t="s">
        <v>384</v>
      </c>
      <c r="D326" s="11" t="s">
        <v>13</v>
      </c>
      <c r="E326" s="31" t="s">
        <v>385</v>
      </c>
      <c r="F326" s="17" t="s">
        <v>93</v>
      </c>
      <c r="G326" s="18">
        <v>1</v>
      </c>
      <c r="H326" s="56"/>
      <c r="I326" s="19">
        <f>ROUND(ROUND(H326,2)*ROUND(G326,3),2)</f>
        <v>0</v>
      </c>
      <c r="O326">
        <f>(I326*21)/100</f>
        <v>0</v>
      </c>
      <c r="P326" t="s">
        <v>12</v>
      </c>
    </row>
    <row r="327" spans="1:5" ht="12.75" customHeight="1">
      <c r="A327" s="20" t="s">
        <v>38</v>
      </c>
      <c r="E327" s="21" t="s">
        <v>386</v>
      </c>
    </row>
    <row r="328" spans="1:5" ht="12.75" customHeight="1">
      <c r="A328" s="24" t="s">
        <v>40</v>
      </c>
      <c r="E328" s="23" t="s">
        <v>13</v>
      </c>
    </row>
    <row r="329" spans="1:16" ht="12.75" customHeight="1">
      <c r="A329" s="11" t="s">
        <v>34</v>
      </c>
      <c r="B329" s="15" t="s">
        <v>387</v>
      </c>
      <c r="C329" s="15" t="s">
        <v>388</v>
      </c>
      <c r="D329" s="11" t="s">
        <v>13</v>
      </c>
      <c r="E329" s="16" t="s">
        <v>389</v>
      </c>
      <c r="F329" s="17" t="s">
        <v>390</v>
      </c>
      <c r="G329" s="18">
        <v>19</v>
      </c>
      <c r="H329" s="56"/>
      <c r="I329" s="19">
        <f>ROUND(ROUND(H329,2)*ROUND(G329,3),2)</f>
        <v>0</v>
      </c>
      <c r="O329">
        <f>(I329*21)/100</f>
        <v>0</v>
      </c>
      <c r="P329" t="s">
        <v>12</v>
      </c>
    </row>
    <row r="330" spans="1:5" ht="12.75" customHeight="1">
      <c r="A330" s="20" t="s">
        <v>38</v>
      </c>
      <c r="E330" s="21" t="s">
        <v>391</v>
      </c>
    </row>
    <row r="331" spans="1:5" ht="12.75" customHeight="1">
      <c r="A331" s="24" t="s">
        <v>40</v>
      </c>
      <c r="E331" s="23" t="s">
        <v>13</v>
      </c>
    </row>
    <row r="332" spans="1:16" ht="12.75" customHeight="1">
      <c r="A332" s="11" t="s">
        <v>34</v>
      </c>
      <c r="B332" s="15" t="s">
        <v>392</v>
      </c>
      <c r="C332" s="15" t="s">
        <v>393</v>
      </c>
      <c r="D332" s="11" t="s">
        <v>13</v>
      </c>
      <c r="E332" s="16" t="s">
        <v>394</v>
      </c>
      <c r="F332" s="17" t="s">
        <v>390</v>
      </c>
      <c r="G332" s="18">
        <v>2</v>
      </c>
      <c r="H332" s="56"/>
      <c r="I332" s="19">
        <f>ROUND(ROUND(H332,2)*ROUND(G332,3),2)</f>
        <v>0</v>
      </c>
      <c r="O332">
        <f>(I332*21)/100</f>
        <v>0</v>
      </c>
      <c r="P332" t="s">
        <v>12</v>
      </c>
    </row>
    <row r="333" spans="1:5" ht="12.75" customHeight="1">
      <c r="A333" s="20" t="s">
        <v>38</v>
      </c>
      <c r="E333" s="21" t="s">
        <v>391</v>
      </c>
    </row>
    <row r="334" spans="1:5" ht="12.75" customHeight="1">
      <c r="A334" s="24" t="s">
        <v>40</v>
      </c>
      <c r="E334" s="23" t="s">
        <v>13</v>
      </c>
    </row>
    <row r="335" spans="1:16" ht="12.75" customHeight="1">
      <c r="A335" s="11" t="s">
        <v>34</v>
      </c>
      <c r="B335" s="15" t="s">
        <v>395</v>
      </c>
      <c r="C335" s="15" t="s">
        <v>396</v>
      </c>
      <c r="D335" s="11" t="s">
        <v>13</v>
      </c>
      <c r="E335" s="16" t="s">
        <v>397</v>
      </c>
      <c r="F335" s="17" t="s">
        <v>390</v>
      </c>
      <c r="G335" s="18">
        <v>11</v>
      </c>
      <c r="H335" s="56"/>
      <c r="I335" s="19">
        <f>ROUND(ROUND(H335,2)*ROUND(G335,3),2)</f>
        <v>0</v>
      </c>
      <c r="O335">
        <f>(I335*21)/100</f>
        <v>0</v>
      </c>
      <c r="P335" t="s">
        <v>12</v>
      </c>
    </row>
    <row r="336" spans="1:5" ht="12.75" customHeight="1">
      <c r="A336" s="20" t="s">
        <v>38</v>
      </c>
      <c r="E336" s="21" t="s">
        <v>391</v>
      </c>
    </row>
    <row r="337" spans="1:5" ht="12.75" customHeight="1">
      <c r="A337" s="24" t="s">
        <v>40</v>
      </c>
      <c r="E337" s="23" t="s">
        <v>13</v>
      </c>
    </row>
    <row r="338" spans="1:16" ht="12.75" customHeight="1">
      <c r="A338" s="11" t="s">
        <v>34</v>
      </c>
      <c r="B338" s="15" t="s">
        <v>398</v>
      </c>
      <c r="C338" s="15" t="s">
        <v>399</v>
      </c>
      <c r="D338" s="11" t="s">
        <v>13</v>
      </c>
      <c r="E338" s="16" t="s">
        <v>400</v>
      </c>
      <c r="F338" s="17" t="s">
        <v>390</v>
      </c>
      <c r="G338" s="18">
        <v>14</v>
      </c>
      <c r="H338" s="56"/>
      <c r="I338" s="19">
        <f>ROUND(ROUND(H338,2)*ROUND(G338,3),2)</f>
        <v>0</v>
      </c>
      <c r="O338">
        <f>(I338*21)/100</f>
        <v>0</v>
      </c>
      <c r="P338" t="s">
        <v>12</v>
      </c>
    </row>
    <row r="339" spans="1:5" ht="12.75" customHeight="1">
      <c r="A339" s="20" t="s">
        <v>38</v>
      </c>
      <c r="E339" s="21" t="s">
        <v>391</v>
      </c>
    </row>
    <row r="340" spans="1:5" ht="12.75" customHeight="1">
      <c r="A340" s="24" t="s">
        <v>40</v>
      </c>
      <c r="E340" s="23" t="s">
        <v>13</v>
      </c>
    </row>
    <row r="341" spans="1:16" ht="12.75" customHeight="1">
      <c r="A341" s="11" t="s">
        <v>34</v>
      </c>
      <c r="B341" s="15" t="s">
        <v>401</v>
      </c>
      <c r="C341" s="15" t="s">
        <v>402</v>
      </c>
      <c r="D341" s="11" t="s">
        <v>13</v>
      </c>
      <c r="E341" s="16" t="s">
        <v>403</v>
      </c>
      <c r="F341" s="17" t="s">
        <v>84</v>
      </c>
      <c r="G341" s="18">
        <v>1255</v>
      </c>
      <c r="H341" s="56"/>
      <c r="I341" s="19">
        <f>ROUND(ROUND(H341,2)*ROUND(G341,3),2)</f>
        <v>0</v>
      </c>
      <c r="O341">
        <f>(I341*21)/100</f>
        <v>0</v>
      </c>
      <c r="P341" t="s">
        <v>12</v>
      </c>
    </row>
    <row r="342" spans="1:5" ht="25.5" customHeight="1">
      <c r="A342" s="20" t="s">
        <v>38</v>
      </c>
      <c r="E342" s="21" t="s">
        <v>404</v>
      </c>
    </row>
    <row r="343" spans="1:5" ht="12.75" customHeight="1">
      <c r="A343" s="24" t="s">
        <v>40</v>
      </c>
      <c r="E343" s="23" t="s">
        <v>13</v>
      </c>
    </row>
    <row r="344" spans="1:16" ht="12.75" customHeight="1">
      <c r="A344" s="11" t="s">
        <v>161</v>
      </c>
      <c r="B344" s="15" t="s">
        <v>405</v>
      </c>
      <c r="C344" s="15" t="s">
        <v>406</v>
      </c>
      <c r="D344" s="11" t="s">
        <v>13</v>
      </c>
      <c r="E344" s="16" t="s">
        <v>407</v>
      </c>
      <c r="F344" s="17" t="s">
        <v>84</v>
      </c>
      <c r="G344" s="18">
        <v>1255</v>
      </c>
      <c r="H344" s="56"/>
      <c r="I344" s="19">
        <f>ROUND(ROUND(H344,2)*ROUND(G344,3),2)</f>
        <v>0</v>
      </c>
      <c r="O344">
        <f>(I344*21)/100</f>
        <v>0</v>
      </c>
      <c r="P344" t="s">
        <v>12</v>
      </c>
    </row>
    <row r="345" spans="1:5" ht="12.75" customHeight="1">
      <c r="A345" s="20" t="s">
        <v>38</v>
      </c>
      <c r="E345" s="21" t="s">
        <v>13</v>
      </c>
    </row>
    <row r="346" spans="1:5" ht="12.75" customHeight="1">
      <c r="A346" s="24" t="s">
        <v>40</v>
      </c>
      <c r="E346" s="23" t="s">
        <v>13</v>
      </c>
    </row>
    <row r="347" spans="1:16" ht="12.75" customHeight="1">
      <c r="A347" s="11" t="s">
        <v>34</v>
      </c>
      <c r="B347" s="15" t="s">
        <v>408</v>
      </c>
      <c r="C347" s="15" t="s">
        <v>409</v>
      </c>
      <c r="D347" s="11" t="s">
        <v>45</v>
      </c>
      <c r="E347" s="16" t="s">
        <v>410</v>
      </c>
      <c r="F347" s="17" t="s">
        <v>89</v>
      </c>
      <c r="G347" s="18">
        <v>1255</v>
      </c>
      <c r="H347" s="56"/>
      <c r="I347" s="19">
        <f>ROUND(ROUND(H347,2)*ROUND(G347,3),2)</f>
        <v>0</v>
      </c>
      <c r="O347">
        <f>(I347*21)/100</f>
        <v>0</v>
      </c>
      <c r="P347" t="s">
        <v>12</v>
      </c>
    </row>
    <row r="348" spans="1:5" ht="12.75" customHeight="1">
      <c r="A348" s="20" t="s">
        <v>38</v>
      </c>
      <c r="E348" s="21" t="s">
        <v>411</v>
      </c>
    </row>
    <row r="349" spans="1:5" ht="12.75" customHeight="1">
      <c r="A349" s="22" t="s">
        <v>40</v>
      </c>
      <c r="E349" s="23" t="s">
        <v>13</v>
      </c>
    </row>
    <row r="350" spans="1:9" ht="12.75" customHeight="1">
      <c r="A350" s="4" t="s">
        <v>32</v>
      </c>
      <c r="B350" s="4"/>
      <c r="C350" s="25" t="s">
        <v>60</v>
      </c>
      <c r="D350" s="4"/>
      <c r="E350" s="13" t="s">
        <v>412</v>
      </c>
      <c r="F350" s="4"/>
      <c r="G350" s="4"/>
      <c r="H350" s="50"/>
      <c r="I350" s="26">
        <f>SUM(I351:I714)</f>
        <v>0</v>
      </c>
    </row>
    <row r="351" spans="1:16" ht="25.5" customHeight="1">
      <c r="A351" s="11" t="s">
        <v>34</v>
      </c>
      <c r="B351" s="15" t="s">
        <v>413</v>
      </c>
      <c r="C351" s="15" t="s">
        <v>414</v>
      </c>
      <c r="D351" s="11" t="s">
        <v>13</v>
      </c>
      <c r="E351" s="16" t="s">
        <v>415</v>
      </c>
      <c r="F351" s="17" t="s">
        <v>84</v>
      </c>
      <c r="G351" s="18">
        <v>3.5</v>
      </c>
      <c r="H351" s="56"/>
      <c r="I351" s="19">
        <f>ROUND(ROUND(H351,2)*ROUND(G351,3),2)</f>
        <v>0</v>
      </c>
      <c r="O351">
        <f>(I351*21)/100</f>
        <v>0</v>
      </c>
      <c r="P351" t="s">
        <v>12</v>
      </c>
    </row>
    <row r="352" spans="1:5" ht="12.75" customHeight="1">
      <c r="A352" s="20" t="s">
        <v>38</v>
      </c>
      <c r="E352" s="21" t="s">
        <v>13</v>
      </c>
    </row>
    <row r="353" spans="1:5" ht="12.75" customHeight="1">
      <c r="A353" s="24" t="s">
        <v>40</v>
      </c>
      <c r="E353" s="23" t="s">
        <v>13</v>
      </c>
    </row>
    <row r="354" spans="1:16" ht="12.75" customHeight="1">
      <c r="A354" s="11" t="s">
        <v>161</v>
      </c>
      <c r="B354" s="15" t="s">
        <v>416</v>
      </c>
      <c r="C354" s="15" t="s">
        <v>417</v>
      </c>
      <c r="D354" s="11" t="s">
        <v>13</v>
      </c>
      <c r="E354" s="16" t="s">
        <v>418</v>
      </c>
      <c r="F354" s="17" t="s">
        <v>84</v>
      </c>
      <c r="G354" s="18">
        <v>3.5</v>
      </c>
      <c r="H354" s="56"/>
      <c r="I354" s="19">
        <f>ROUND(ROUND(H354,2)*ROUND(G354,3),2)</f>
        <v>0</v>
      </c>
      <c r="O354">
        <f>(I354*21)/100</f>
        <v>0</v>
      </c>
      <c r="P354" t="s">
        <v>12</v>
      </c>
    </row>
    <row r="355" spans="1:5" ht="12.75" customHeight="1">
      <c r="A355" s="20" t="s">
        <v>38</v>
      </c>
      <c r="E355" s="21" t="s">
        <v>13</v>
      </c>
    </row>
    <row r="356" spans="1:5" ht="12.75" customHeight="1">
      <c r="A356" s="24" t="s">
        <v>40</v>
      </c>
      <c r="E356" s="23" t="s">
        <v>13</v>
      </c>
    </row>
    <row r="357" spans="1:16" ht="25.5" customHeight="1">
      <c r="A357" s="11" t="s">
        <v>34</v>
      </c>
      <c r="B357" s="15" t="s">
        <v>419</v>
      </c>
      <c r="C357" s="15" t="s">
        <v>420</v>
      </c>
      <c r="D357" s="11" t="s">
        <v>13</v>
      </c>
      <c r="E357" s="16" t="s">
        <v>421</v>
      </c>
      <c r="F357" s="17" t="s">
        <v>84</v>
      </c>
      <c r="G357" s="18">
        <v>1</v>
      </c>
      <c r="H357" s="56"/>
      <c r="I357" s="19">
        <f>ROUND(ROUND(H357,2)*ROUND(G357,3),2)</f>
        <v>0</v>
      </c>
      <c r="O357">
        <f>(I357*21)/100</f>
        <v>0</v>
      </c>
      <c r="P357" t="s">
        <v>12</v>
      </c>
    </row>
    <row r="358" spans="1:5" ht="12.75" customHeight="1">
      <c r="A358" s="20" t="s">
        <v>38</v>
      </c>
      <c r="E358" s="21" t="s">
        <v>13</v>
      </c>
    </row>
    <row r="359" spans="1:5" ht="12.75" customHeight="1">
      <c r="A359" s="24" t="s">
        <v>40</v>
      </c>
      <c r="E359" s="23" t="s">
        <v>13</v>
      </c>
    </row>
    <row r="360" spans="1:16" ht="12.75" customHeight="1">
      <c r="A360" s="11" t="s">
        <v>161</v>
      </c>
      <c r="B360" s="15" t="s">
        <v>422</v>
      </c>
      <c r="C360" s="15" t="s">
        <v>423</v>
      </c>
      <c r="D360" s="11" t="s">
        <v>13</v>
      </c>
      <c r="E360" s="16" t="s">
        <v>424</v>
      </c>
      <c r="F360" s="17" t="s">
        <v>84</v>
      </c>
      <c r="G360" s="18">
        <v>1</v>
      </c>
      <c r="H360" s="56"/>
      <c r="I360" s="19">
        <f>ROUND(ROUND(H360,2)*ROUND(G360,3),2)</f>
        <v>0</v>
      </c>
      <c r="O360">
        <f>(I360*21)/100</f>
        <v>0</v>
      </c>
      <c r="P360" t="s">
        <v>12</v>
      </c>
    </row>
    <row r="361" spans="1:5" ht="12.75" customHeight="1">
      <c r="A361" s="20" t="s">
        <v>38</v>
      </c>
      <c r="E361" s="21" t="s">
        <v>13</v>
      </c>
    </row>
    <row r="362" spans="1:5" ht="12.75" customHeight="1">
      <c r="A362" s="24" t="s">
        <v>40</v>
      </c>
      <c r="E362" s="23" t="s">
        <v>13</v>
      </c>
    </row>
    <row r="363" spans="1:16" ht="12.75" customHeight="1">
      <c r="A363" s="11" t="s">
        <v>34</v>
      </c>
      <c r="B363" s="15" t="s">
        <v>425</v>
      </c>
      <c r="C363" s="15" t="s">
        <v>426</v>
      </c>
      <c r="D363" s="11" t="s">
        <v>45</v>
      </c>
      <c r="E363" s="16" t="s">
        <v>427</v>
      </c>
      <c r="F363" s="17" t="s">
        <v>84</v>
      </c>
      <c r="G363" s="18">
        <v>1250</v>
      </c>
      <c r="H363" s="56"/>
      <c r="I363" s="19">
        <f>ROUND(ROUND(H363,2)*ROUND(G363,3),2)</f>
        <v>0</v>
      </c>
      <c r="O363">
        <f>(I363*21)/100</f>
        <v>0</v>
      </c>
      <c r="P363" t="s">
        <v>12</v>
      </c>
    </row>
    <row r="364" spans="1:5" ht="38.25" customHeight="1">
      <c r="A364" s="20" t="s">
        <v>38</v>
      </c>
      <c r="E364" s="21" t="s">
        <v>428</v>
      </c>
    </row>
    <row r="365" spans="1:5" ht="12.75" customHeight="1">
      <c r="A365" s="24" t="s">
        <v>40</v>
      </c>
      <c r="E365" s="23" t="s">
        <v>13</v>
      </c>
    </row>
    <row r="366" spans="1:16" ht="25.5" customHeight="1">
      <c r="A366" s="11" t="s">
        <v>34</v>
      </c>
      <c r="B366" s="15" t="s">
        <v>429</v>
      </c>
      <c r="C366" s="15" t="s">
        <v>430</v>
      </c>
      <c r="D366" s="11" t="s">
        <v>13</v>
      </c>
      <c r="E366" s="16" t="s">
        <v>431</v>
      </c>
      <c r="F366" s="17" t="s">
        <v>84</v>
      </c>
      <c r="G366" s="18">
        <v>1254.06</v>
      </c>
      <c r="H366" s="56"/>
      <c r="I366" s="19">
        <f>ROUND(ROUND(H366,2)*ROUND(G366,3),2)</f>
        <v>0</v>
      </c>
      <c r="O366">
        <f>(I366*21)/100</f>
        <v>0</v>
      </c>
      <c r="P366" t="s">
        <v>12</v>
      </c>
    </row>
    <row r="367" spans="1:5" ht="12.75" customHeight="1">
      <c r="A367" s="20" t="s">
        <v>38</v>
      </c>
      <c r="E367" s="21" t="s">
        <v>13</v>
      </c>
    </row>
    <row r="368" spans="1:5" ht="12.75" customHeight="1">
      <c r="A368" s="24" t="s">
        <v>40</v>
      </c>
      <c r="E368" s="23" t="s">
        <v>13</v>
      </c>
    </row>
    <row r="369" spans="1:16" ht="12.75" customHeight="1">
      <c r="A369" s="11" t="s">
        <v>161</v>
      </c>
      <c r="B369" s="15" t="s">
        <v>432</v>
      </c>
      <c r="C369" s="15" t="s">
        <v>433</v>
      </c>
      <c r="D369" s="11" t="s">
        <v>13</v>
      </c>
      <c r="E369" s="16" t="s">
        <v>434</v>
      </c>
      <c r="F369" s="17" t="s">
        <v>84</v>
      </c>
      <c r="G369" s="18">
        <v>1254.06</v>
      </c>
      <c r="H369" s="56"/>
      <c r="I369" s="19">
        <f>ROUND(ROUND(H369,2)*ROUND(G369,3),2)</f>
        <v>0</v>
      </c>
      <c r="O369">
        <f>(I369*21)/100</f>
        <v>0</v>
      </c>
      <c r="P369" t="s">
        <v>12</v>
      </c>
    </row>
    <row r="370" spans="1:5" ht="12.75" customHeight="1">
      <c r="A370" s="20" t="s">
        <v>38</v>
      </c>
      <c r="E370" s="21" t="s">
        <v>13</v>
      </c>
    </row>
    <row r="371" spans="1:5" ht="12.75" customHeight="1">
      <c r="A371" s="24" t="s">
        <v>40</v>
      </c>
      <c r="E371" s="23" t="s">
        <v>13</v>
      </c>
    </row>
    <row r="372" spans="1:16" ht="12.75" customHeight="1">
      <c r="A372" s="11" t="s">
        <v>34</v>
      </c>
      <c r="B372" s="15" t="s">
        <v>435</v>
      </c>
      <c r="C372" s="15" t="s">
        <v>436</v>
      </c>
      <c r="D372" s="11" t="s">
        <v>45</v>
      </c>
      <c r="E372" s="16" t="s">
        <v>437</v>
      </c>
      <c r="F372" s="17" t="s">
        <v>93</v>
      </c>
      <c r="G372" s="18">
        <v>1</v>
      </c>
      <c r="H372" s="56"/>
      <c r="I372" s="19">
        <f>ROUND(ROUND(H372,2)*ROUND(G372,3),2)</f>
        <v>0</v>
      </c>
      <c r="O372">
        <f>(I372*21)/100</f>
        <v>0</v>
      </c>
      <c r="P372" t="s">
        <v>12</v>
      </c>
    </row>
    <row r="373" spans="1:5" ht="12.75" customHeight="1">
      <c r="A373" s="20" t="s">
        <v>38</v>
      </c>
      <c r="E373" s="21" t="s">
        <v>13</v>
      </c>
    </row>
    <row r="374" spans="1:5" ht="12.75" customHeight="1">
      <c r="A374" s="24" t="s">
        <v>40</v>
      </c>
      <c r="E374" s="23" t="s">
        <v>13</v>
      </c>
    </row>
    <row r="375" spans="1:16" ht="12.75" customHeight="1">
      <c r="A375" s="11" t="s">
        <v>161</v>
      </c>
      <c r="B375" s="15" t="s">
        <v>438</v>
      </c>
      <c r="C375" s="15" t="s">
        <v>439</v>
      </c>
      <c r="D375" s="11" t="s">
        <v>13</v>
      </c>
      <c r="E375" s="16" t="s">
        <v>440</v>
      </c>
      <c r="F375" s="17" t="s">
        <v>93</v>
      </c>
      <c r="G375" s="18">
        <v>1</v>
      </c>
      <c r="H375" s="56"/>
      <c r="I375" s="19">
        <f>ROUND(ROUND(H375,2)*ROUND(G375,3),2)</f>
        <v>0</v>
      </c>
      <c r="O375">
        <f>(I375*21)/100</f>
        <v>0</v>
      </c>
      <c r="P375" t="s">
        <v>12</v>
      </c>
    </row>
    <row r="376" spans="1:5" ht="12.75" customHeight="1">
      <c r="A376" s="20" t="s">
        <v>38</v>
      </c>
      <c r="E376" s="21" t="s">
        <v>441</v>
      </c>
    </row>
    <row r="377" spans="1:5" ht="12.75" customHeight="1">
      <c r="A377" s="24" t="s">
        <v>40</v>
      </c>
      <c r="E377" s="23" t="s">
        <v>13</v>
      </c>
    </row>
    <row r="378" spans="1:16" ht="25.5" customHeight="1">
      <c r="A378" s="11" t="s">
        <v>34</v>
      </c>
      <c r="B378" s="15" t="s">
        <v>442</v>
      </c>
      <c r="C378" s="15" t="s">
        <v>443</v>
      </c>
      <c r="D378" s="11" t="s">
        <v>13</v>
      </c>
      <c r="E378" s="16" t="s">
        <v>444</v>
      </c>
      <c r="F378" s="17" t="s">
        <v>93</v>
      </c>
      <c r="G378" s="18">
        <v>2</v>
      </c>
      <c r="H378" s="56"/>
      <c r="I378" s="19">
        <f>ROUND(ROUND(H378,2)*ROUND(G378,3),2)</f>
        <v>0</v>
      </c>
      <c r="O378">
        <f>(I378*21)/100</f>
        <v>0</v>
      </c>
      <c r="P378" t="s">
        <v>12</v>
      </c>
    </row>
    <row r="379" spans="1:5" ht="12.75" customHeight="1">
      <c r="A379" s="20" t="s">
        <v>38</v>
      </c>
      <c r="E379" s="21" t="s">
        <v>13</v>
      </c>
    </row>
    <row r="380" spans="1:5" ht="12.75" customHeight="1">
      <c r="A380" s="24" t="s">
        <v>40</v>
      </c>
      <c r="E380" s="23" t="s">
        <v>13</v>
      </c>
    </row>
    <row r="381" spans="1:16" ht="12.75" customHeight="1">
      <c r="A381" s="11" t="s">
        <v>161</v>
      </c>
      <c r="B381" s="15" t="s">
        <v>445</v>
      </c>
      <c r="C381" s="15" t="s">
        <v>446</v>
      </c>
      <c r="D381" s="11" t="s">
        <v>45</v>
      </c>
      <c r="E381" s="16" t="s">
        <v>447</v>
      </c>
      <c r="F381" s="17" t="s">
        <v>93</v>
      </c>
      <c r="G381" s="18">
        <v>1</v>
      </c>
      <c r="H381" s="56"/>
      <c r="I381" s="19">
        <f>ROUND(ROUND(H381,2)*ROUND(G381,3),2)</f>
        <v>0</v>
      </c>
      <c r="O381">
        <f>(I381*21)/100</f>
        <v>0</v>
      </c>
      <c r="P381" t="s">
        <v>12</v>
      </c>
    </row>
    <row r="382" spans="1:5" ht="12.75" customHeight="1">
      <c r="A382" s="20" t="s">
        <v>38</v>
      </c>
      <c r="E382" s="21" t="s">
        <v>13</v>
      </c>
    </row>
    <row r="383" spans="1:5" ht="12.75" customHeight="1">
      <c r="A383" s="24" t="s">
        <v>40</v>
      </c>
      <c r="E383" s="23" t="s">
        <v>13</v>
      </c>
    </row>
    <row r="384" spans="1:16" ht="12.75" customHeight="1">
      <c r="A384" s="11" t="s">
        <v>161</v>
      </c>
      <c r="B384" s="15" t="s">
        <v>448</v>
      </c>
      <c r="C384" s="15" t="s">
        <v>449</v>
      </c>
      <c r="D384" s="11" t="s">
        <v>45</v>
      </c>
      <c r="E384" s="16" t="s">
        <v>450</v>
      </c>
      <c r="F384" s="17" t="s">
        <v>93</v>
      </c>
      <c r="G384" s="18">
        <v>1</v>
      </c>
      <c r="H384" s="56"/>
      <c r="I384" s="19">
        <f>ROUND(ROUND(H384,2)*ROUND(G384,3),2)</f>
        <v>0</v>
      </c>
      <c r="O384">
        <f>(I384*21)/100</f>
        <v>0</v>
      </c>
      <c r="P384" t="s">
        <v>12</v>
      </c>
    </row>
    <row r="385" spans="1:5" ht="12.75" customHeight="1">
      <c r="A385" s="20" t="s">
        <v>38</v>
      </c>
      <c r="E385" s="21" t="s">
        <v>13</v>
      </c>
    </row>
    <row r="386" spans="1:5" ht="12.75" customHeight="1">
      <c r="A386" s="24" t="s">
        <v>40</v>
      </c>
      <c r="E386" s="23" t="s">
        <v>13</v>
      </c>
    </row>
    <row r="387" spans="1:16" ht="12.75" customHeight="1">
      <c r="A387" s="11" t="s">
        <v>34</v>
      </c>
      <c r="B387" s="15" t="s">
        <v>451</v>
      </c>
      <c r="C387" s="15" t="s">
        <v>452</v>
      </c>
      <c r="D387" s="11" t="s">
        <v>13</v>
      </c>
      <c r="E387" s="16" t="s">
        <v>453</v>
      </c>
      <c r="F387" s="17" t="s">
        <v>93</v>
      </c>
      <c r="G387" s="18">
        <v>14</v>
      </c>
      <c r="H387" s="56"/>
      <c r="I387" s="19">
        <f>ROUND(ROUND(H387,2)*ROUND(G387,3),2)</f>
        <v>0</v>
      </c>
      <c r="O387">
        <f>(I387*21)/100</f>
        <v>0</v>
      </c>
      <c r="P387" t="s">
        <v>12</v>
      </c>
    </row>
    <row r="388" spans="1:5" ht="12.75" customHeight="1">
      <c r="A388" s="20" t="s">
        <v>38</v>
      </c>
      <c r="E388" s="21" t="s">
        <v>13</v>
      </c>
    </row>
    <row r="389" spans="1:5" ht="12.75" customHeight="1">
      <c r="A389" s="24" t="s">
        <v>40</v>
      </c>
      <c r="E389" s="23" t="s">
        <v>454</v>
      </c>
    </row>
    <row r="390" spans="1:16" ht="12.75" customHeight="1">
      <c r="A390" s="11" t="s">
        <v>161</v>
      </c>
      <c r="B390" s="15" t="s">
        <v>455</v>
      </c>
      <c r="C390" s="15" t="s">
        <v>456</v>
      </c>
      <c r="D390" s="11" t="s">
        <v>13</v>
      </c>
      <c r="E390" s="16" t="s">
        <v>457</v>
      </c>
      <c r="F390" s="17" t="s">
        <v>93</v>
      </c>
      <c r="G390" s="18">
        <v>1</v>
      </c>
      <c r="H390" s="56"/>
      <c r="I390" s="19">
        <f>ROUND(ROUND(H390,2)*ROUND(G390,3),2)</f>
        <v>0</v>
      </c>
      <c r="O390">
        <f>(I390*21)/100</f>
        <v>0</v>
      </c>
      <c r="P390" t="s">
        <v>12</v>
      </c>
    </row>
    <row r="391" spans="1:5" ht="12.75" customHeight="1">
      <c r="A391" s="20" t="s">
        <v>38</v>
      </c>
      <c r="E391" s="21" t="s">
        <v>13</v>
      </c>
    </row>
    <row r="392" spans="1:5" ht="12.75" customHeight="1">
      <c r="A392" s="24" t="s">
        <v>40</v>
      </c>
      <c r="E392" s="23" t="s">
        <v>13</v>
      </c>
    </row>
    <row r="393" spans="1:16" ht="12.75" customHeight="1">
      <c r="A393" s="11" t="s">
        <v>161</v>
      </c>
      <c r="B393" s="15" t="s">
        <v>458</v>
      </c>
      <c r="C393" s="15" t="s">
        <v>459</v>
      </c>
      <c r="D393" s="11" t="s">
        <v>13</v>
      </c>
      <c r="E393" s="16" t="s">
        <v>460</v>
      </c>
      <c r="F393" s="17" t="s">
        <v>93</v>
      </c>
      <c r="G393" s="18">
        <v>1</v>
      </c>
      <c r="H393" s="56"/>
      <c r="I393" s="19">
        <f>ROUND(ROUND(H393,2)*ROUND(G393,3),2)</f>
        <v>0</v>
      </c>
      <c r="O393">
        <f>(I393*21)/100</f>
        <v>0</v>
      </c>
      <c r="P393" t="s">
        <v>12</v>
      </c>
    </row>
    <row r="394" spans="1:5" ht="12.75" customHeight="1">
      <c r="A394" s="20" t="s">
        <v>38</v>
      </c>
      <c r="E394" s="21" t="s">
        <v>13</v>
      </c>
    </row>
    <row r="395" spans="1:5" ht="12.75" customHeight="1">
      <c r="A395" s="24" t="s">
        <v>40</v>
      </c>
      <c r="E395" s="23" t="s">
        <v>13</v>
      </c>
    </row>
    <row r="396" spans="1:16" ht="12.75" customHeight="1">
      <c r="A396" s="11" t="s">
        <v>161</v>
      </c>
      <c r="B396" s="15" t="s">
        <v>461</v>
      </c>
      <c r="C396" s="15" t="s">
        <v>462</v>
      </c>
      <c r="D396" s="11" t="s">
        <v>13</v>
      </c>
      <c r="E396" s="16" t="s">
        <v>463</v>
      </c>
      <c r="F396" s="17" t="s">
        <v>93</v>
      </c>
      <c r="G396" s="18">
        <v>1</v>
      </c>
      <c r="H396" s="56"/>
      <c r="I396" s="19">
        <f>ROUND(ROUND(H396,2)*ROUND(G396,3),2)</f>
        <v>0</v>
      </c>
      <c r="O396">
        <f>(I396*21)/100</f>
        <v>0</v>
      </c>
      <c r="P396" t="s">
        <v>12</v>
      </c>
    </row>
    <row r="397" spans="1:5" ht="12.75" customHeight="1">
      <c r="A397" s="20" t="s">
        <v>38</v>
      </c>
      <c r="E397" s="21" t="s">
        <v>13</v>
      </c>
    </row>
    <row r="398" spans="1:5" ht="12.75" customHeight="1">
      <c r="A398" s="24" t="s">
        <v>40</v>
      </c>
      <c r="E398" s="23" t="s">
        <v>13</v>
      </c>
    </row>
    <row r="399" spans="1:16" ht="12.75" customHeight="1">
      <c r="A399" s="11" t="s">
        <v>161</v>
      </c>
      <c r="B399" s="15" t="s">
        <v>464</v>
      </c>
      <c r="C399" s="15" t="s">
        <v>465</v>
      </c>
      <c r="D399" s="11" t="s">
        <v>13</v>
      </c>
      <c r="E399" s="16" t="s">
        <v>466</v>
      </c>
      <c r="F399" s="17" t="s">
        <v>93</v>
      </c>
      <c r="G399" s="18">
        <v>4</v>
      </c>
      <c r="H399" s="56"/>
      <c r="I399" s="19">
        <f>ROUND(ROUND(H399,2)*ROUND(G399,3),2)</f>
        <v>0</v>
      </c>
      <c r="O399">
        <f>(I399*21)/100</f>
        <v>0</v>
      </c>
      <c r="P399" t="s">
        <v>12</v>
      </c>
    </row>
    <row r="400" spans="1:5" ht="12.75" customHeight="1">
      <c r="A400" s="20" t="s">
        <v>38</v>
      </c>
      <c r="E400" s="21" t="s">
        <v>13</v>
      </c>
    </row>
    <row r="401" spans="1:5" ht="12.75" customHeight="1">
      <c r="A401" s="24" t="s">
        <v>40</v>
      </c>
      <c r="E401" s="23" t="s">
        <v>13</v>
      </c>
    </row>
    <row r="402" spans="1:16" ht="12.75" customHeight="1">
      <c r="A402" s="11" t="s">
        <v>161</v>
      </c>
      <c r="B402" s="15" t="s">
        <v>467</v>
      </c>
      <c r="C402" s="15" t="s">
        <v>468</v>
      </c>
      <c r="D402" s="11" t="s">
        <v>48</v>
      </c>
      <c r="E402" s="16" t="s">
        <v>469</v>
      </c>
      <c r="F402" s="17" t="s">
        <v>93</v>
      </c>
      <c r="G402" s="18">
        <v>1</v>
      </c>
      <c r="H402" s="56"/>
      <c r="I402" s="19">
        <f>ROUND(ROUND(H402,2)*ROUND(G402,3),2)</f>
        <v>0</v>
      </c>
      <c r="O402">
        <f>(I402*21)/100</f>
        <v>0</v>
      </c>
      <c r="P402" t="s">
        <v>12</v>
      </c>
    </row>
    <row r="403" spans="1:5" ht="12.75" customHeight="1">
      <c r="A403" s="20" t="s">
        <v>38</v>
      </c>
      <c r="E403" s="21" t="s">
        <v>13</v>
      </c>
    </row>
    <row r="404" spans="1:5" ht="12.75" customHeight="1">
      <c r="A404" s="24" t="s">
        <v>40</v>
      </c>
      <c r="E404" s="23" t="s">
        <v>13</v>
      </c>
    </row>
    <row r="405" spans="1:16" ht="12.75" customHeight="1">
      <c r="A405" s="11" t="s">
        <v>161</v>
      </c>
      <c r="B405" s="15" t="s">
        <v>470</v>
      </c>
      <c r="C405" s="15" t="s">
        <v>468</v>
      </c>
      <c r="D405" s="11" t="s">
        <v>53</v>
      </c>
      <c r="E405" s="16" t="s">
        <v>469</v>
      </c>
      <c r="F405" s="17" t="s">
        <v>93</v>
      </c>
      <c r="G405" s="18">
        <v>3</v>
      </c>
      <c r="H405" s="56"/>
      <c r="I405" s="19">
        <f>ROUND(ROUND(H405,2)*ROUND(G405,3),2)</f>
        <v>0</v>
      </c>
      <c r="O405">
        <f>(I405*21)/100</f>
        <v>0</v>
      </c>
      <c r="P405" t="s">
        <v>12</v>
      </c>
    </row>
    <row r="406" spans="1:5" ht="12.75" customHeight="1">
      <c r="A406" s="20" t="s">
        <v>38</v>
      </c>
      <c r="E406" s="21" t="s">
        <v>471</v>
      </c>
    </row>
    <row r="407" spans="1:5" ht="12.75" customHeight="1">
      <c r="A407" s="24" t="s">
        <v>40</v>
      </c>
      <c r="E407" s="23" t="s">
        <v>13</v>
      </c>
    </row>
    <row r="408" spans="1:16" ht="12.75" customHeight="1">
      <c r="A408" s="11" t="s">
        <v>161</v>
      </c>
      <c r="B408" s="15" t="s">
        <v>472</v>
      </c>
      <c r="C408" s="15" t="s">
        <v>473</v>
      </c>
      <c r="D408" s="11" t="s">
        <v>45</v>
      </c>
      <c r="E408" s="16" t="s">
        <v>474</v>
      </c>
      <c r="F408" s="17" t="s">
        <v>93</v>
      </c>
      <c r="G408" s="18">
        <v>1</v>
      </c>
      <c r="H408" s="56"/>
      <c r="I408" s="19">
        <f>ROUND(ROUND(H408,2)*ROUND(G408,3),2)</f>
        <v>0</v>
      </c>
      <c r="O408">
        <f>(I408*21)/100</f>
        <v>0</v>
      </c>
      <c r="P408" t="s">
        <v>12</v>
      </c>
    </row>
    <row r="409" spans="1:5" ht="12.75" customHeight="1">
      <c r="A409" s="20" t="s">
        <v>38</v>
      </c>
      <c r="E409" s="21" t="s">
        <v>13</v>
      </c>
    </row>
    <row r="410" spans="1:5" ht="12.75" customHeight="1">
      <c r="A410" s="24" t="s">
        <v>40</v>
      </c>
      <c r="E410" s="23" t="s">
        <v>13</v>
      </c>
    </row>
    <row r="411" spans="1:16" ht="12.75" customHeight="1">
      <c r="A411" s="11" t="s">
        <v>161</v>
      </c>
      <c r="B411" s="15" t="s">
        <v>475</v>
      </c>
      <c r="C411" s="15" t="s">
        <v>476</v>
      </c>
      <c r="D411" s="11" t="s">
        <v>13</v>
      </c>
      <c r="E411" s="16" t="s">
        <v>477</v>
      </c>
      <c r="F411" s="17" t="s">
        <v>93</v>
      </c>
      <c r="G411" s="18">
        <v>1</v>
      </c>
      <c r="H411" s="56"/>
      <c r="I411" s="19">
        <f>ROUND(ROUND(H411,2)*ROUND(G411,3),2)</f>
        <v>0</v>
      </c>
      <c r="O411">
        <f>(I411*21)/100</f>
        <v>0</v>
      </c>
      <c r="P411" t="s">
        <v>12</v>
      </c>
    </row>
    <row r="412" spans="1:5" ht="12.75" customHeight="1">
      <c r="A412" s="20" t="s">
        <v>38</v>
      </c>
      <c r="E412" s="21" t="s">
        <v>13</v>
      </c>
    </row>
    <row r="413" spans="1:5" ht="12.75" customHeight="1">
      <c r="A413" s="24" t="s">
        <v>40</v>
      </c>
      <c r="E413" s="23" t="s">
        <v>13</v>
      </c>
    </row>
    <row r="414" spans="1:16" ht="12.75" customHeight="1">
      <c r="A414" s="11" t="s">
        <v>161</v>
      </c>
      <c r="B414" s="15" t="s">
        <v>478</v>
      </c>
      <c r="C414" s="15" t="s">
        <v>479</v>
      </c>
      <c r="D414" s="11" t="s">
        <v>13</v>
      </c>
      <c r="E414" s="16" t="s">
        <v>480</v>
      </c>
      <c r="F414" s="17" t="s">
        <v>93</v>
      </c>
      <c r="G414" s="18">
        <v>1</v>
      </c>
      <c r="H414" s="56"/>
      <c r="I414" s="19">
        <f>ROUND(ROUND(H414,2)*ROUND(G414,3),2)</f>
        <v>0</v>
      </c>
      <c r="O414">
        <f>(I414*21)/100</f>
        <v>0</v>
      </c>
      <c r="P414" t="s">
        <v>12</v>
      </c>
    </row>
    <row r="415" spans="1:5" ht="12.75" customHeight="1">
      <c r="A415" s="20" t="s">
        <v>38</v>
      </c>
      <c r="E415" s="21" t="s">
        <v>13</v>
      </c>
    </row>
    <row r="416" spans="1:5" ht="12.75" customHeight="1">
      <c r="A416" s="24" t="s">
        <v>40</v>
      </c>
      <c r="E416" s="23" t="s">
        <v>13</v>
      </c>
    </row>
    <row r="417" spans="1:16" ht="25.5" customHeight="1">
      <c r="A417" s="11" t="s">
        <v>34</v>
      </c>
      <c r="B417" s="15" t="s">
        <v>481</v>
      </c>
      <c r="C417" s="15" t="s">
        <v>482</v>
      </c>
      <c r="D417" s="11" t="s">
        <v>13</v>
      </c>
      <c r="E417" s="16" t="s">
        <v>483</v>
      </c>
      <c r="F417" s="17" t="s">
        <v>93</v>
      </c>
      <c r="G417" s="18">
        <v>26</v>
      </c>
      <c r="H417" s="56"/>
      <c r="I417" s="19">
        <f>ROUND(ROUND(H417,2)*ROUND(G417,3),2)</f>
        <v>0</v>
      </c>
      <c r="O417">
        <f>(I417*21)/100</f>
        <v>0</v>
      </c>
      <c r="P417" t="s">
        <v>12</v>
      </c>
    </row>
    <row r="418" spans="1:5" ht="12.75" customHeight="1">
      <c r="A418" s="20" t="s">
        <v>38</v>
      </c>
      <c r="E418" s="21" t="s">
        <v>484</v>
      </c>
    </row>
    <row r="419" spans="1:5" ht="12.75" customHeight="1">
      <c r="A419" s="24" t="s">
        <v>40</v>
      </c>
      <c r="E419" s="23" t="s">
        <v>13</v>
      </c>
    </row>
    <row r="420" spans="1:16" ht="25.5" customHeight="1">
      <c r="A420" s="11" t="s">
        <v>34</v>
      </c>
      <c r="B420" s="15" t="s">
        <v>485</v>
      </c>
      <c r="C420" s="15" t="s">
        <v>486</v>
      </c>
      <c r="D420" s="11" t="s">
        <v>13</v>
      </c>
      <c r="E420" s="16" t="s">
        <v>487</v>
      </c>
      <c r="F420" s="17" t="s">
        <v>93</v>
      </c>
      <c r="G420" s="18">
        <v>4</v>
      </c>
      <c r="H420" s="56"/>
      <c r="I420" s="19">
        <f>ROUND(ROUND(H420,2)*ROUND(G420,3),2)</f>
        <v>0</v>
      </c>
      <c r="O420">
        <f>(I420*21)/100</f>
        <v>0</v>
      </c>
      <c r="P420" t="s">
        <v>12</v>
      </c>
    </row>
    <row r="421" spans="1:5" ht="12.75" customHeight="1">
      <c r="A421" s="20" t="s">
        <v>38</v>
      </c>
      <c r="E421" s="21" t="s">
        <v>488</v>
      </c>
    </row>
    <row r="422" spans="1:5" ht="12.75" customHeight="1">
      <c r="A422" s="24" t="s">
        <v>40</v>
      </c>
      <c r="E422" s="23" t="s">
        <v>13</v>
      </c>
    </row>
    <row r="423" spans="1:16" ht="25.5" customHeight="1">
      <c r="A423" s="11" t="s">
        <v>34</v>
      </c>
      <c r="B423" s="15" t="s">
        <v>489</v>
      </c>
      <c r="C423" s="15" t="s">
        <v>490</v>
      </c>
      <c r="D423" s="11" t="s">
        <v>13</v>
      </c>
      <c r="E423" s="16" t="s">
        <v>491</v>
      </c>
      <c r="F423" s="17" t="s">
        <v>93</v>
      </c>
      <c r="G423" s="18">
        <v>1</v>
      </c>
      <c r="H423" s="56"/>
      <c r="I423" s="19">
        <f>ROUND(ROUND(H423,2)*ROUND(G423,3),2)</f>
        <v>0</v>
      </c>
      <c r="O423">
        <f>(I423*21)/100</f>
        <v>0</v>
      </c>
      <c r="P423" t="s">
        <v>12</v>
      </c>
    </row>
    <row r="424" spans="1:5" ht="12.75" customHeight="1">
      <c r="A424" s="20" t="s">
        <v>38</v>
      </c>
      <c r="E424" s="21" t="s">
        <v>13</v>
      </c>
    </row>
    <row r="425" spans="1:5" ht="12.75" customHeight="1">
      <c r="A425" s="24" t="s">
        <v>40</v>
      </c>
      <c r="E425" s="23" t="s">
        <v>13</v>
      </c>
    </row>
    <row r="426" spans="1:16" ht="12.75" customHeight="1">
      <c r="A426" s="11" t="s">
        <v>161</v>
      </c>
      <c r="B426" s="15" t="s">
        <v>492</v>
      </c>
      <c r="C426" s="15" t="s">
        <v>493</v>
      </c>
      <c r="D426" s="11" t="s">
        <v>45</v>
      </c>
      <c r="E426" s="16" t="s">
        <v>494</v>
      </c>
      <c r="F426" s="17" t="s">
        <v>93</v>
      </c>
      <c r="G426" s="18">
        <v>1</v>
      </c>
      <c r="H426" s="56"/>
      <c r="I426" s="19">
        <f>ROUND(ROUND(H426,2)*ROUND(G426,3),2)</f>
        <v>0</v>
      </c>
      <c r="O426">
        <f>(I426*21)/100</f>
        <v>0</v>
      </c>
      <c r="P426" t="s">
        <v>12</v>
      </c>
    </row>
    <row r="427" spans="1:5" ht="12.75" customHeight="1">
      <c r="A427" s="20" t="s">
        <v>38</v>
      </c>
      <c r="E427" s="21" t="s">
        <v>13</v>
      </c>
    </row>
    <row r="428" spans="1:5" ht="12.75" customHeight="1">
      <c r="A428" s="24" t="s">
        <v>40</v>
      </c>
      <c r="E428" s="23" t="s">
        <v>13</v>
      </c>
    </row>
    <row r="429" spans="1:16" ht="12.75" customHeight="1">
      <c r="A429" s="11" t="s">
        <v>34</v>
      </c>
      <c r="B429" s="15" t="s">
        <v>495</v>
      </c>
      <c r="C429" s="15" t="s">
        <v>496</v>
      </c>
      <c r="D429" s="11" t="s">
        <v>13</v>
      </c>
      <c r="E429" s="16" t="s">
        <v>497</v>
      </c>
      <c r="F429" s="17" t="s">
        <v>93</v>
      </c>
      <c r="G429" s="18">
        <v>2</v>
      </c>
      <c r="H429" s="56"/>
      <c r="I429" s="19">
        <f>ROUND(ROUND(H429,2)*ROUND(G429,3),2)</f>
        <v>0</v>
      </c>
      <c r="O429">
        <f>(I429*21)/100</f>
        <v>0</v>
      </c>
      <c r="P429" t="s">
        <v>12</v>
      </c>
    </row>
    <row r="430" spans="1:5" ht="12.75" customHeight="1">
      <c r="A430" s="20" t="s">
        <v>38</v>
      </c>
      <c r="E430" s="21" t="s">
        <v>13</v>
      </c>
    </row>
    <row r="431" spans="1:5" ht="12.75" customHeight="1">
      <c r="A431" s="24" t="s">
        <v>40</v>
      </c>
      <c r="E431" s="23" t="s">
        <v>498</v>
      </c>
    </row>
    <row r="432" spans="1:16" ht="12.75" customHeight="1">
      <c r="A432" s="11" t="s">
        <v>161</v>
      </c>
      <c r="B432" s="15" t="s">
        <v>499</v>
      </c>
      <c r="C432" s="15" t="s">
        <v>500</v>
      </c>
      <c r="D432" s="11" t="s">
        <v>13</v>
      </c>
      <c r="E432" s="16" t="s">
        <v>501</v>
      </c>
      <c r="F432" s="17" t="s">
        <v>93</v>
      </c>
      <c r="G432" s="18">
        <v>1</v>
      </c>
      <c r="H432" s="56"/>
      <c r="I432" s="19">
        <f>ROUND(ROUND(H432,2)*ROUND(G432,3),2)</f>
        <v>0</v>
      </c>
      <c r="O432">
        <f>(I432*21)/100</f>
        <v>0</v>
      </c>
      <c r="P432" t="s">
        <v>12</v>
      </c>
    </row>
    <row r="433" spans="1:5" ht="12.75" customHeight="1">
      <c r="A433" s="20" t="s">
        <v>38</v>
      </c>
      <c r="E433" s="21" t="s">
        <v>13</v>
      </c>
    </row>
    <row r="434" spans="1:5" ht="12.75" customHeight="1">
      <c r="A434" s="24" t="s">
        <v>40</v>
      </c>
      <c r="E434" s="23" t="s">
        <v>13</v>
      </c>
    </row>
    <row r="435" spans="1:16" ht="12.75" customHeight="1">
      <c r="A435" s="11" t="s">
        <v>161</v>
      </c>
      <c r="B435" s="15" t="s">
        <v>502</v>
      </c>
      <c r="C435" s="15" t="s">
        <v>503</v>
      </c>
      <c r="D435" s="11" t="s">
        <v>45</v>
      </c>
      <c r="E435" s="16" t="s">
        <v>504</v>
      </c>
      <c r="F435" s="17" t="s">
        <v>93</v>
      </c>
      <c r="G435" s="18">
        <v>1</v>
      </c>
      <c r="H435" s="56"/>
      <c r="I435" s="19">
        <f>ROUND(ROUND(H435,2)*ROUND(G435,3),2)</f>
        <v>0</v>
      </c>
      <c r="O435">
        <f>(I435*21)/100</f>
        <v>0</v>
      </c>
      <c r="P435" t="s">
        <v>12</v>
      </c>
    </row>
    <row r="436" spans="1:5" ht="12.75" customHeight="1">
      <c r="A436" s="20" t="s">
        <v>38</v>
      </c>
      <c r="E436" s="21" t="s">
        <v>13</v>
      </c>
    </row>
    <row r="437" spans="1:5" ht="12.75" customHeight="1">
      <c r="A437" s="24" t="s">
        <v>40</v>
      </c>
      <c r="E437" s="23" t="s">
        <v>13</v>
      </c>
    </row>
    <row r="438" spans="1:16" ht="12.75" customHeight="1">
      <c r="A438" s="11" t="s">
        <v>34</v>
      </c>
      <c r="B438" s="15" t="s">
        <v>505</v>
      </c>
      <c r="C438" s="15" t="s">
        <v>506</v>
      </c>
      <c r="D438" s="11" t="s">
        <v>13</v>
      </c>
      <c r="E438" s="16" t="s">
        <v>507</v>
      </c>
      <c r="F438" s="17" t="s">
        <v>93</v>
      </c>
      <c r="G438" s="18">
        <v>5</v>
      </c>
      <c r="H438" s="56"/>
      <c r="I438" s="19">
        <f>ROUND(ROUND(H438,2)*ROUND(G438,3),2)</f>
        <v>0</v>
      </c>
      <c r="O438">
        <f>(I438*21)/100</f>
        <v>0</v>
      </c>
      <c r="P438" t="s">
        <v>12</v>
      </c>
    </row>
    <row r="439" spans="1:5" ht="12.75" customHeight="1">
      <c r="A439" s="20" t="s">
        <v>38</v>
      </c>
      <c r="E439" s="21" t="s">
        <v>13</v>
      </c>
    </row>
    <row r="440" spans="1:5" ht="12.75" customHeight="1">
      <c r="A440" s="24" t="s">
        <v>40</v>
      </c>
      <c r="E440" s="23" t="s">
        <v>508</v>
      </c>
    </row>
    <row r="441" spans="1:16" ht="12.75" customHeight="1">
      <c r="A441" s="11" t="s">
        <v>161</v>
      </c>
      <c r="B441" s="15" t="s">
        <v>509</v>
      </c>
      <c r="C441" s="15" t="s">
        <v>510</v>
      </c>
      <c r="D441" s="11" t="s">
        <v>13</v>
      </c>
      <c r="E441" s="16" t="s">
        <v>511</v>
      </c>
      <c r="F441" s="17" t="s">
        <v>93</v>
      </c>
      <c r="G441" s="18">
        <v>3</v>
      </c>
      <c r="H441" s="56"/>
      <c r="I441" s="19">
        <f>ROUND(ROUND(H441,2)*ROUND(G441,3),2)</f>
        <v>0</v>
      </c>
      <c r="O441">
        <f>(I441*21)/100</f>
        <v>0</v>
      </c>
      <c r="P441" t="s">
        <v>12</v>
      </c>
    </row>
    <row r="442" spans="1:5" ht="12.75" customHeight="1">
      <c r="A442" s="20" t="s">
        <v>38</v>
      </c>
      <c r="E442" s="21" t="s">
        <v>13</v>
      </c>
    </row>
    <row r="443" spans="1:5" ht="12.75" customHeight="1">
      <c r="A443" s="24" t="s">
        <v>40</v>
      </c>
      <c r="E443" s="23" t="s">
        <v>13</v>
      </c>
    </row>
    <row r="444" spans="1:16" ht="12.75" customHeight="1">
      <c r="A444" s="11" t="s">
        <v>161</v>
      </c>
      <c r="B444" s="15" t="s">
        <v>512</v>
      </c>
      <c r="C444" s="15" t="s">
        <v>513</v>
      </c>
      <c r="D444" s="11" t="s">
        <v>13</v>
      </c>
      <c r="E444" s="16" t="s">
        <v>514</v>
      </c>
      <c r="F444" s="17" t="s">
        <v>93</v>
      </c>
      <c r="G444" s="18">
        <v>1</v>
      </c>
      <c r="H444" s="56"/>
      <c r="I444" s="19">
        <f>ROUND(ROUND(H444,2)*ROUND(G444,3),2)</f>
        <v>0</v>
      </c>
      <c r="O444">
        <f>(I444*21)/100</f>
        <v>0</v>
      </c>
      <c r="P444" t="s">
        <v>12</v>
      </c>
    </row>
    <row r="445" spans="1:5" ht="12.75" customHeight="1">
      <c r="A445" s="20" t="s">
        <v>38</v>
      </c>
      <c r="E445" s="21" t="s">
        <v>13</v>
      </c>
    </row>
    <row r="446" spans="1:5" ht="12.75" customHeight="1">
      <c r="A446" s="24" t="s">
        <v>40</v>
      </c>
      <c r="E446" s="23" t="s">
        <v>13</v>
      </c>
    </row>
    <row r="447" spans="1:16" ht="12.75" customHeight="1">
      <c r="A447" s="11" t="s">
        <v>161</v>
      </c>
      <c r="B447" s="15" t="s">
        <v>515</v>
      </c>
      <c r="C447" s="15" t="s">
        <v>516</v>
      </c>
      <c r="D447" s="11" t="s">
        <v>13</v>
      </c>
      <c r="E447" s="16" t="s">
        <v>517</v>
      </c>
      <c r="F447" s="17" t="s">
        <v>93</v>
      </c>
      <c r="G447" s="18">
        <v>1</v>
      </c>
      <c r="H447" s="56"/>
      <c r="I447" s="19">
        <f>ROUND(ROUND(H447,2)*ROUND(G447,3),2)</f>
        <v>0</v>
      </c>
      <c r="O447">
        <f>(I447*21)/100</f>
        <v>0</v>
      </c>
      <c r="P447" t="s">
        <v>12</v>
      </c>
    </row>
    <row r="448" spans="1:5" ht="12.75" customHeight="1">
      <c r="A448" s="20" t="s">
        <v>38</v>
      </c>
      <c r="E448" s="21" t="s">
        <v>13</v>
      </c>
    </row>
    <row r="449" spans="1:5" ht="12.75" customHeight="1">
      <c r="A449" s="24" t="s">
        <v>40</v>
      </c>
      <c r="E449" s="23" t="s">
        <v>13</v>
      </c>
    </row>
    <row r="450" spans="1:16" ht="12.75" customHeight="1">
      <c r="A450" s="11" t="s">
        <v>34</v>
      </c>
      <c r="B450" s="15" t="s">
        <v>518</v>
      </c>
      <c r="C450" s="15" t="s">
        <v>519</v>
      </c>
      <c r="D450" s="11" t="s">
        <v>13</v>
      </c>
      <c r="E450" s="16" t="s">
        <v>520</v>
      </c>
      <c r="F450" s="17" t="s">
        <v>93</v>
      </c>
      <c r="G450" s="18">
        <v>2</v>
      </c>
      <c r="H450" s="56"/>
      <c r="I450" s="19">
        <f>ROUND(ROUND(H450,2)*ROUND(G450,3),2)</f>
        <v>0</v>
      </c>
      <c r="O450">
        <f>(I450*21)/100</f>
        <v>0</v>
      </c>
      <c r="P450" t="s">
        <v>12</v>
      </c>
    </row>
    <row r="451" spans="1:5" ht="12.75" customHeight="1">
      <c r="A451" s="20" t="s">
        <v>38</v>
      </c>
      <c r="E451" s="21" t="s">
        <v>13</v>
      </c>
    </row>
    <row r="452" spans="1:5" ht="12.75" customHeight="1">
      <c r="A452" s="24" t="s">
        <v>40</v>
      </c>
      <c r="E452" s="23" t="s">
        <v>498</v>
      </c>
    </row>
    <row r="453" spans="1:16" ht="12.75" customHeight="1">
      <c r="A453" s="11" t="s">
        <v>161</v>
      </c>
      <c r="B453" s="15" t="s">
        <v>521</v>
      </c>
      <c r="C453" s="15" t="s">
        <v>522</v>
      </c>
      <c r="D453" s="11" t="s">
        <v>13</v>
      </c>
      <c r="E453" s="16" t="s">
        <v>523</v>
      </c>
      <c r="F453" s="17" t="s">
        <v>93</v>
      </c>
      <c r="G453" s="18">
        <v>1</v>
      </c>
      <c r="H453" s="56"/>
      <c r="I453" s="19">
        <f>ROUND(ROUND(H453,2)*ROUND(G453,3),2)</f>
        <v>0</v>
      </c>
      <c r="O453">
        <f>(I453*21)/100</f>
        <v>0</v>
      </c>
      <c r="P453" t="s">
        <v>12</v>
      </c>
    </row>
    <row r="454" spans="1:5" ht="12.75" customHeight="1">
      <c r="A454" s="20" t="s">
        <v>38</v>
      </c>
      <c r="E454" s="21" t="s">
        <v>13</v>
      </c>
    </row>
    <row r="455" spans="1:5" ht="12.75" customHeight="1">
      <c r="A455" s="24" t="s">
        <v>40</v>
      </c>
      <c r="E455" s="23" t="s">
        <v>13</v>
      </c>
    </row>
    <row r="456" spans="1:16" ht="12.75" customHeight="1">
      <c r="A456" s="11" t="s">
        <v>161</v>
      </c>
      <c r="B456" s="15" t="s">
        <v>524</v>
      </c>
      <c r="C456" s="15" t="s">
        <v>525</v>
      </c>
      <c r="D456" s="11" t="s">
        <v>13</v>
      </c>
      <c r="E456" s="16" t="s">
        <v>526</v>
      </c>
      <c r="F456" s="17" t="s">
        <v>93</v>
      </c>
      <c r="G456" s="18">
        <v>1</v>
      </c>
      <c r="H456" s="56"/>
      <c r="I456" s="19">
        <f>ROUND(ROUND(H456,2)*ROUND(G456,3),2)</f>
        <v>0</v>
      </c>
      <c r="O456">
        <f>(I456*21)/100</f>
        <v>0</v>
      </c>
      <c r="P456" t="s">
        <v>12</v>
      </c>
    </row>
    <row r="457" spans="1:5" ht="12.75" customHeight="1">
      <c r="A457" s="20" t="s">
        <v>38</v>
      </c>
      <c r="E457" s="21" t="s">
        <v>13</v>
      </c>
    </row>
    <row r="458" spans="1:5" ht="12.75" customHeight="1">
      <c r="A458" s="24" t="s">
        <v>40</v>
      </c>
      <c r="E458" s="23" t="s">
        <v>13</v>
      </c>
    </row>
    <row r="459" spans="1:16" ht="25.5" customHeight="1">
      <c r="A459" s="11" t="s">
        <v>34</v>
      </c>
      <c r="B459" s="15" t="s">
        <v>527</v>
      </c>
      <c r="C459" s="15" t="s">
        <v>528</v>
      </c>
      <c r="D459" s="11" t="s">
        <v>13</v>
      </c>
      <c r="E459" s="16" t="s">
        <v>529</v>
      </c>
      <c r="F459" s="17" t="s">
        <v>93</v>
      </c>
      <c r="G459" s="18">
        <v>30</v>
      </c>
      <c r="H459" s="56"/>
      <c r="I459" s="19">
        <f>ROUND(ROUND(H459,2)*ROUND(G459,3),2)</f>
        <v>0</v>
      </c>
      <c r="O459">
        <f>(I459*21)/100</f>
        <v>0</v>
      </c>
      <c r="P459" t="s">
        <v>12</v>
      </c>
    </row>
    <row r="460" spans="1:5" ht="12.75" customHeight="1">
      <c r="A460" s="20" t="s">
        <v>38</v>
      </c>
      <c r="E460" s="21" t="s">
        <v>13</v>
      </c>
    </row>
    <row r="461" spans="1:5" ht="12.75" customHeight="1">
      <c r="A461" s="24" t="s">
        <v>40</v>
      </c>
      <c r="E461" s="23" t="s">
        <v>530</v>
      </c>
    </row>
    <row r="462" spans="1:16" ht="12.75" customHeight="1">
      <c r="A462" s="11" t="s">
        <v>161</v>
      </c>
      <c r="B462" s="15" t="s">
        <v>531</v>
      </c>
      <c r="C462" s="15" t="s">
        <v>532</v>
      </c>
      <c r="D462" s="11" t="s">
        <v>45</v>
      </c>
      <c r="E462" s="16" t="s">
        <v>533</v>
      </c>
      <c r="F462" s="17" t="s">
        <v>93</v>
      </c>
      <c r="G462" s="18">
        <v>1</v>
      </c>
      <c r="H462" s="56"/>
      <c r="I462" s="19">
        <f>ROUND(ROUND(H462,2)*ROUND(G462,3),2)</f>
        <v>0</v>
      </c>
      <c r="O462">
        <f>(I462*21)/100</f>
        <v>0</v>
      </c>
      <c r="P462" t="s">
        <v>12</v>
      </c>
    </row>
    <row r="463" spans="1:5" ht="12.75" customHeight="1">
      <c r="A463" s="20" t="s">
        <v>38</v>
      </c>
      <c r="E463" s="21" t="s">
        <v>13</v>
      </c>
    </row>
    <row r="464" spans="1:5" ht="12.75" customHeight="1">
      <c r="A464" s="24" t="s">
        <v>40</v>
      </c>
      <c r="E464" s="23" t="s">
        <v>13</v>
      </c>
    </row>
    <row r="465" spans="1:16" ht="12.75" customHeight="1">
      <c r="A465" s="11" t="s">
        <v>161</v>
      </c>
      <c r="B465" s="15" t="s">
        <v>534</v>
      </c>
      <c r="C465" s="15" t="s">
        <v>535</v>
      </c>
      <c r="D465" s="11" t="s">
        <v>13</v>
      </c>
      <c r="E465" s="16" t="s">
        <v>536</v>
      </c>
      <c r="F465" s="17" t="s">
        <v>93</v>
      </c>
      <c r="G465" s="18">
        <v>3</v>
      </c>
      <c r="H465" s="56"/>
      <c r="I465" s="19">
        <f>ROUND(ROUND(H465,2)*ROUND(G465,3),2)</f>
        <v>0</v>
      </c>
      <c r="O465">
        <f>(I465*21)/100</f>
        <v>0</v>
      </c>
      <c r="P465" t="s">
        <v>12</v>
      </c>
    </row>
    <row r="466" spans="1:5" ht="12.75" customHeight="1">
      <c r="A466" s="20" t="s">
        <v>38</v>
      </c>
      <c r="E466" s="21" t="s">
        <v>13</v>
      </c>
    </row>
    <row r="467" spans="1:5" ht="12.75" customHeight="1">
      <c r="A467" s="24" t="s">
        <v>40</v>
      </c>
      <c r="E467" s="23" t="s">
        <v>13</v>
      </c>
    </row>
    <row r="468" spans="1:16" ht="12.75" customHeight="1">
      <c r="A468" s="11" t="s">
        <v>161</v>
      </c>
      <c r="B468" s="15" t="s">
        <v>537</v>
      </c>
      <c r="C468" s="15" t="s">
        <v>538</v>
      </c>
      <c r="D468" s="11" t="s">
        <v>13</v>
      </c>
      <c r="E468" s="16" t="s">
        <v>539</v>
      </c>
      <c r="F468" s="17" t="s">
        <v>93</v>
      </c>
      <c r="G468" s="18">
        <v>1</v>
      </c>
      <c r="H468" s="56"/>
      <c r="I468" s="19">
        <f>ROUND(ROUND(H468,2)*ROUND(G468,3),2)</f>
        <v>0</v>
      </c>
      <c r="O468">
        <f>(I468*21)/100</f>
        <v>0</v>
      </c>
      <c r="P468" t="s">
        <v>12</v>
      </c>
    </row>
    <row r="469" spans="1:5" ht="12.75" customHeight="1">
      <c r="A469" s="20" t="s">
        <v>38</v>
      </c>
      <c r="E469" s="21" t="s">
        <v>13</v>
      </c>
    </row>
    <row r="470" spans="1:5" ht="12.75" customHeight="1">
      <c r="A470" s="24" t="s">
        <v>40</v>
      </c>
      <c r="E470" s="23" t="s">
        <v>13</v>
      </c>
    </row>
    <row r="471" spans="1:16" ht="12.75" customHeight="1">
      <c r="A471" s="11" t="s">
        <v>161</v>
      </c>
      <c r="B471" s="15" t="s">
        <v>540</v>
      </c>
      <c r="C471" s="15" t="s">
        <v>541</v>
      </c>
      <c r="D471" s="11" t="s">
        <v>45</v>
      </c>
      <c r="E471" s="16" t="s">
        <v>542</v>
      </c>
      <c r="F471" s="17" t="s">
        <v>93</v>
      </c>
      <c r="G471" s="18">
        <v>11</v>
      </c>
      <c r="H471" s="56"/>
      <c r="I471" s="19">
        <f>ROUND(ROUND(H471,2)*ROUND(G471,3),2)</f>
        <v>0</v>
      </c>
      <c r="O471">
        <f>(I471*21)/100</f>
        <v>0</v>
      </c>
      <c r="P471" t="s">
        <v>12</v>
      </c>
    </row>
    <row r="472" spans="1:5" ht="12.75" customHeight="1">
      <c r="A472" s="20" t="s">
        <v>38</v>
      </c>
      <c r="E472" s="21" t="s">
        <v>13</v>
      </c>
    </row>
    <row r="473" spans="1:5" ht="12.75" customHeight="1">
      <c r="A473" s="24" t="s">
        <v>40</v>
      </c>
      <c r="E473" s="23" t="s">
        <v>13</v>
      </c>
    </row>
    <row r="474" spans="1:16" ht="12.75" customHeight="1">
      <c r="A474" s="11" t="s">
        <v>161</v>
      </c>
      <c r="B474" s="15" t="s">
        <v>543</v>
      </c>
      <c r="C474" s="15" t="s">
        <v>544</v>
      </c>
      <c r="D474" s="11" t="s">
        <v>45</v>
      </c>
      <c r="E474" s="16" t="s">
        <v>545</v>
      </c>
      <c r="F474" s="17" t="s">
        <v>93</v>
      </c>
      <c r="G474" s="18">
        <v>1</v>
      </c>
      <c r="H474" s="56"/>
      <c r="I474" s="19">
        <f>ROUND(ROUND(H474,2)*ROUND(G474,3),2)</f>
        <v>0</v>
      </c>
      <c r="O474">
        <f>(I474*21)/100</f>
        <v>0</v>
      </c>
      <c r="P474" t="s">
        <v>12</v>
      </c>
    </row>
    <row r="475" spans="1:5" ht="12.75" customHeight="1">
      <c r="A475" s="20" t="s">
        <v>38</v>
      </c>
      <c r="E475" s="21" t="s">
        <v>13</v>
      </c>
    </row>
    <row r="476" spans="1:5" ht="12.75" customHeight="1">
      <c r="A476" s="24" t="s">
        <v>40</v>
      </c>
      <c r="E476" s="23" t="s">
        <v>13</v>
      </c>
    </row>
    <row r="477" spans="1:16" ht="12.75" customHeight="1">
      <c r="A477" s="11" t="s">
        <v>161</v>
      </c>
      <c r="B477" s="15" t="s">
        <v>546</v>
      </c>
      <c r="C477" s="15" t="s">
        <v>547</v>
      </c>
      <c r="D477" s="11" t="s">
        <v>13</v>
      </c>
      <c r="E477" s="16" t="s">
        <v>548</v>
      </c>
      <c r="F477" s="17" t="s">
        <v>93</v>
      </c>
      <c r="G477" s="18">
        <v>2</v>
      </c>
      <c r="H477" s="56"/>
      <c r="I477" s="19">
        <f>ROUND(ROUND(H477,2)*ROUND(G477,3),2)</f>
        <v>0</v>
      </c>
      <c r="O477">
        <f>(I477*21)/100</f>
        <v>0</v>
      </c>
      <c r="P477" t="s">
        <v>12</v>
      </c>
    </row>
    <row r="478" spans="1:5" ht="12.75" customHeight="1">
      <c r="A478" s="20" t="s">
        <v>38</v>
      </c>
      <c r="E478" s="21" t="s">
        <v>13</v>
      </c>
    </row>
    <row r="479" spans="1:5" ht="12.75" customHeight="1">
      <c r="A479" s="24" t="s">
        <v>40</v>
      </c>
      <c r="E479" s="23" t="s">
        <v>13</v>
      </c>
    </row>
    <row r="480" spans="1:16" ht="12.75" customHeight="1">
      <c r="A480" s="11" t="s">
        <v>161</v>
      </c>
      <c r="B480" s="15" t="s">
        <v>549</v>
      </c>
      <c r="C480" s="15" t="s">
        <v>550</v>
      </c>
      <c r="D480" s="11" t="s">
        <v>13</v>
      </c>
      <c r="E480" s="16" t="s">
        <v>551</v>
      </c>
      <c r="F480" s="17" t="s">
        <v>93</v>
      </c>
      <c r="G480" s="18">
        <v>5</v>
      </c>
      <c r="H480" s="56"/>
      <c r="I480" s="19">
        <f>ROUND(ROUND(H480,2)*ROUND(G480,3),2)</f>
        <v>0</v>
      </c>
      <c r="O480">
        <f>(I480*21)/100</f>
        <v>0</v>
      </c>
      <c r="P480" t="s">
        <v>12</v>
      </c>
    </row>
    <row r="481" spans="1:5" ht="12.75" customHeight="1">
      <c r="A481" s="20" t="s">
        <v>38</v>
      </c>
      <c r="E481" s="21" t="s">
        <v>13</v>
      </c>
    </row>
    <row r="482" spans="1:5" ht="12.75" customHeight="1">
      <c r="A482" s="24" t="s">
        <v>40</v>
      </c>
      <c r="E482" s="23" t="s">
        <v>13</v>
      </c>
    </row>
    <row r="483" spans="1:16" ht="12.75" customHeight="1">
      <c r="A483" s="11" t="s">
        <v>161</v>
      </c>
      <c r="B483" s="15" t="s">
        <v>552</v>
      </c>
      <c r="C483" s="15" t="s">
        <v>553</v>
      </c>
      <c r="D483" s="11" t="s">
        <v>45</v>
      </c>
      <c r="E483" s="16" t="s">
        <v>554</v>
      </c>
      <c r="F483" s="17" t="s">
        <v>93</v>
      </c>
      <c r="G483" s="18">
        <v>5</v>
      </c>
      <c r="H483" s="56"/>
      <c r="I483" s="19">
        <f>ROUND(ROUND(H483,2)*ROUND(G483,3),2)</f>
        <v>0</v>
      </c>
      <c r="O483">
        <f>(I483*21)/100</f>
        <v>0</v>
      </c>
      <c r="P483" t="s">
        <v>12</v>
      </c>
    </row>
    <row r="484" spans="1:5" ht="12.75" customHeight="1">
      <c r="A484" s="20" t="s">
        <v>38</v>
      </c>
      <c r="E484" s="21" t="s">
        <v>13</v>
      </c>
    </row>
    <row r="485" spans="1:5" ht="12.75" customHeight="1">
      <c r="A485" s="24" t="s">
        <v>40</v>
      </c>
      <c r="E485" s="23" t="s">
        <v>13</v>
      </c>
    </row>
    <row r="486" spans="1:16" ht="12.75" customHeight="1">
      <c r="A486" s="11" t="s">
        <v>34</v>
      </c>
      <c r="B486" s="15" t="s">
        <v>555</v>
      </c>
      <c r="C486" s="15" t="s">
        <v>556</v>
      </c>
      <c r="D486" s="11" t="s">
        <v>13</v>
      </c>
      <c r="E486" s="16" t="s">
        <v>557</v>
      </c>
      <c r="F486" s="17" t="s">
        <v>93</v>
      </c>
      <c r="G486" s="18">
        <v>15</v>
      </c>
      <c r="H486" s="56"/>
      <c r="I486" s="19">
        <f>ROUND(ROUND(H486,2)*ROUND(G486,3),2)</f>
        <v>0</v>
      </c>
      <c r="O486">
        <f>(I486*21)/100</f>
        <v>0</v>
      </c>
      <c r="P486" t="s">
        <v>12</v>
      </c>
    </row>
    <row r="487" spans="1:5" ht="12.75" customHeight="1">
      <c r="A487" s="20" t="s">
        <v>38</v>
      </c>
      <c r="E487" s="21" t="s">
        <v>13</v>
      </c>
    </row>
    <row r="488" spans="1:5" ht="12.75" customHeight="1">
      <c r="A488" s="24" t="s">
        <v>40</v>
      </c>
      <c r="E488" s="23" t="s">
        <v>558</v>
      </c>
    </row>
    <row r="489" spans="1:16" ht="12.75" customHeight="1">
      <c r="A489" s="11" t="s">
        <v>161</v>
      </c>
      <c r="B489" s="15" t="s">
        <v>559</v>
      </c>
      <c r="C489" s="15" t="s">
        <v>560</v>
      </c>
      <c r="D489" s="11" t="s">
        <v>13</v>
      </c>
      <c r="E489" s="16" t="s">
        <v>561</v>
      </c>
      <c r="F489" s="17" t="s">
        <v>93</v>
      </c>
      <c r="G489" s="18">
        <v>1</v>
      </c>
      <c r="H489" s="56"/>
      <c r="I489" s="19">
        <f>ROUND(ROUND(H489,2)*ROUND(G489,3),2)</f>
        <v>0</v>
      </c>
      <c r="O489">
        <f>(I489*21)/100</f>
        <v>0</v>
      </c>
      <c r="P489" t="s">
        <v>12</v>
      </c>
    </row>
    <row r="490" spans="1:5" ht="12.75" customHeight="1">
      <c r="A490" s="20" t="s">
        <v>38</v>
      </c>
      <c r="E490" s="21" t="s">
        <v>13</v>
      </c>
    </row>
    <row r="491" spans="1:5" ht="12.75" customHeight="1">
      <c r="A491" s="24" t="s">
        <v>40</v>
      </c>
      <c r="E491" s="23" t="s">
        <v>13</v>
      </c>
    </row>
    <row r="492" spans="1:16" ht="12.75" customHeight="1">
      <c r="A492" s="11" t="s">
        <v>161</v>
      </c>
      <c r="B492" s="15" t="s">
        <v>562</v>
      </c>
      <c r="C492" s="15" t="s">
        <v>563</v>
      </c>
      <c r="D492" s="11" t="s">
        <v>13</v>
      </c>
      <c r="E492" s="16" t="s">
        <v>564</v>
      </c>
      <c r="F492" s="17" t="s">
        <v>93</v>
      </c>
      <c r="G492" s="18">
        <v>1</v>
      </c>
      <c r="H492" s="56"/>
      <c r="I492" s="19">
        <f>ROUND(ROUND(H492,2)*ROUND(G492,3),2)</f>
        <v>0</v>
      </c>
      <c r="O492">
        <f>(I492*21)/100</f>
        <v>0</v>
      </c>
      <c r="P492" t="s">
        <v>12</v>
      </c>
    </row>
    <row r="493" spans="1:5" ht="12.75" customHeight="1">
      <c r="A493" s="20" t="s">
        <v>38</v>
      </c>
      <c r="E493" s="21" t="s">
        <v>13</v>
      </c>
    </row>
    <row r="494" spans="1:5" ht="12.75" customHeight="1">
      <c r="A494" s="24" t="s">
        <v>40</v>
      </c>
      <c r="E494" s="23" t="s">
        <v>13</v>
      </c>
    </row>
    <row r="495" spans="1:16" ht="12.75" customHeight="1">
      <c r="A495" s="11" t="s">
        <v>161</v>
      </c>
      <c r="B495" s="15" t="s">
        <v>565</v>
      </c>
      <c r="C495" s="15" t="s">
        <v>566</v>
      </c>
      <c r="D495" s="11" t="s">
        <v>13</v>
      </c>
      <c r="E495" s="16" t="s">
        <v>567</v>
      </c>
      <c r="F495" s="17" t="s">
        <v>93</v>
      </c>
      <c r="G495" s="18">
        <v>5</v>
      </c>
      <c r="H495" s="56"/>
      <c r="I495" s="19">
        <f>ROUND(ROUND(H495,2)*ROUND(G495,3),2)</f>
        <v>0</v>
      </c>
      <c r="O495">
        <f>(I495*21)/100</f>
        <v>0</v>
      </c>
      <c r="P495" t="s">
        <v>12</v>
      </c>
    </row>
    <row r="496" spans="1:5" ht="12.75" customHeight="1">
      <c r="A496" s="20" t="s">
        <v>38</v>
      </c>
      <c r="E496" s="21" t="s">
        <v>13</v>
      </c>
    </row>
    <row r="497" spans="1:5" ht="12.75" customHeight="1">
      <c r="A497" s="24" t="s">
        <v>40</v>
      </c>
      <c r="E497" s="23" t="s">
        <v>13</v>
      </c>
    </row>
    <row r="498" spans="1:16" ht="12.75" customHeight="1">
      <c r="A498" s="11" t="s">
        <v>161</v>
      </c>
      <c r="B498" s="15" t="s">
        <v>568</v>
      </c>
      <c r="C498" s="15" t="s">
        <v>569</v>
      </c>
      <c r="D498" s="11" t="s">
        <v>13</v>
      </c>
      <c r="E498" s="16" t="s">
        <v>570</v>
      </c>
      <c r="F498" s="17" t="s">
        <v>93</v>
      </c>
      <c r="G498" s="18">
        <v>2</v>
      </c>
      <c r="H498" s="56"/>
      <c r="I498" s="19">
        <f>ROUND(ROUND(H498,2)*ROUND(G498,3),2)</f>
        <v>0</v>
      </c>
      <c r="O498">
        <f>(I498*21)/100</f>
        <v>0</v>
      </c>
      <c r="P498" t="s">
        <v>12</v>
      </c>
    </row>
    <row r="499" spans="1:5" ht="12.75" customHeight="1">
      <c r="A499" s="20" t="s">
        <v>38</v>
      </c>
      <c r="E499" s="21" t="s">
        <v>13</v>
      </c>
    </row>
    <row r="500" spans="1:5" ht="12.75" customHeight="1">
      <c r="A500" s="24" t="s">
        <v>40</v>
      </c>
      <c r="E500" s="23" t="s">
        <v>13</v>
      </c>
    </row>
    <row r="501" spans="1:16" ht="12.75" customHeight="1">
      <c r="A501" s="11" t="s">
        <v>161</v>
      </c>
      <c r="B501" s="15" t="s">
        <v>571</v>
      </c>
      <c r="C501" s="15" t="s">
        <v>572</v>
      </c>
      <c r="D501" s="11" t="s">
        <v>13</v>
      </c>
      <c r="E501" s="16" t="s">
        <v>573</v>
      </c>
      <c r="F501" s="17" t="s">
        <v>93</v>
      </c>
      <c r="G501" s="18">
        <v>1</v>
      </c>
      <c r="H501" s="56"/>
      <c r="I501" s="19">
        <f>ROUND(ROUND(H501,2)*ROUND(G501,3),2)</f>
        <v>0</v>
      </c>
      <c r="O501">
        <f>(I501*21)/100</f>
        <v>0</v>
      </c>
      <c r="P501" t="s">
        <v>12</v>
      </c>
    </row>
    <row r="502" spans="1:5" ht="12.75" customHeight="1">
      <c r="A502" s="20" t="s">
        <v>38</v>
      </c>
      <c r="E502" s="21" t="s">
        <v>13</v>
      </c>
    </row>
    <row r="503" spans="1:5" ht="12.75" customHeight="1">
      <c r="A503" s="24" t="s">
        <v>40</v>
      </c>
      <c r="E503" s="23" t="s">
        <v>13</v>
      </c>
    </row>
    <row r="504" spans="1:16" ht="12.75" customHeight="1">
      <c r="A504" s="11" t="s">
        <v>161</v>
      </c>
      <c r="B504" s="15" t="s">
        <v>574</v>
      </c>
      <c r="C504" s="15" t="s">
        <v>575</v>
      </c>
      <c r="D504" s="11" t="s">
        <v>45</v>
      </c>
      <c r="E504" s="16" t="s">
        <v>576</v>
      </c>
      <c r="F504" s="17" t="s">
        <v>93</v>
      </c>
      <c r="G504" s="18">
        <v>4</v>
      </c>
      <c r="H504" s="56"/>
      <c r="I504" s="19">
        <f>ROUND(ROUND(H504,2)*ROUND(G504,3),2)</f>
        <v>0</v>
      </c>
      <c r="O504">
        <f>(I504*21)/100</f>
        <v>0</v>
      </c>
      <c r="P504" t="s">
        <v>12</v>
      </c>
    </row>
    <row r="505" spans="1:5" ht="12.75" customHeight="1">
      <c r="A505" s="20" t="s">
        <v>38</v>
      </c>
      <c r="E505" s="21" t="s">
        <v>13</v>
      </c>
    </row>
    <row r="506" spans="1:5" ht="12.75" customHeight="1">
      <c r="A506" s="24" t="s">
        <v>40</v>
      </c>
      <c r="E506" s="23" t="s">
        <v>13</v>
      </c>
    </row>
    <row r="507" spans="1:16" ht="12.75" customHeight="1">
      <c r="A507" s="11" t="s">
        <v>161</v>
      </c>
      <c r="B507" s="15" t="s">
        <v>577</v>
      </c>
      <c r="C507" s="15" t="s">
        <v>578</v>
      </c>
      <c r="D507" s="11" t="s">
        <v>45</v>
      </c>
      <c r="E507" s="16" t="s">
        <v>579</v>
      </c>
      <c r="F507" s="17" t="s">
        <v>93</v>
      </c>
      <c r="G507" s="18">
        <v>1</v>
      </c>
      <c r="H507" s="56"/>
      <c r="I507" s="19">
        <f>ROUND(ROUND(H507,2)*ROUND(G507,3),2)</f>
        <v>0</v>
      </c>
      <c r="O507">
        <f>(I507*21)/100</f>
        <v>0</v>
      </c>
      <c r="P507" t="s">
        <v>12</v>
      </c>
    </row>
    <row r="508" spans="1:5" ht="12.75" customHeight="1">
      <c r="A508" s="20" t="s">
        <v>38</v>
      </c>
      <c r="E508" s="21" t="s">
        <v>13</v>
      </c>
    </row>
    <row r="509" spans="1:5" ht="12.75" customHeight="1">
      <c r="A509" s="24" t="s">
        <v>40</v>
      </c>
      <c r="E509" s="23" t="s">
        <v>13</v>
      </c>
    </row>
    <row r="510" spans="1:16" ht="12.75" customHeight="1">
      <c r="A510" s="11" t="s">
        <v>34</v>
      </c>
      <c r="B510" s="15" t="s">
        <v>580</v>
      </c>
      <c r="C510" s="15" t="s">
        <v>581</v>
      </c>
      <c r="D510" s="11" t="s">
        <v>45</v>
      </c>
      <c r="E510" s="16" t="s">
        <v>582</v>
      </c>
      <c r="F510" s="17" t="s">
        <v>93</v>
      </c>
      <c r="G510" s="18">
        <v>1</v>
      </c>
      <c r="H510" s="56"/>
      <c r="I510" s="19">
        <f>ROUND(ROUND(H510,2)*ROUND(G510,3),2)</f>
        <v>0</v>
      </c>
      <c r="O510">
        <f>(I510*21)/100</f>
        <v>0</v>
      </c>
      <c r="P510" t="s">
        <v>12</v>
      </c>
    </row>
    <row r="511" spans="1:5" ht="12.75" customHeight="1">
      <c r="A511" s="20" t="s">
        <v>38</v>
      </c>
      <c r="E511" s="21" t="s">
        <v>583</v>
      </c>
    </row>
    <row r="512" spans="1:5" ht="12.75" customHeight="1">
      <c r="A512" s="24" t="s">
        <v>40</v>
      </c>
      <c r="E512" s="23" t="s">
        <v>13</v>
      </c>
    </row>
    <row r="513" spans="1:16" ht="25.5" customHeight="1">
      <c r="A513" s="11" t="s">
        <v>34</v>
      </c>
      <c r="B513" s="15" t="s">
        <v>584</v>
      </c>
      <c r="C513" s="15" t="s">
        <v>585</v>
      </c>
      <c r="D513" s="11" t="s">
        <v>13</v>
      </c>
      <c r="E513" s="16" t="s">
        <v>586</v>
      </c>
      <c r="F513" s="17" t="s">
        <v>93</v>
      </c>
      <c r="G513" s="18">
        <v>2</v>
      </c>
      <c r="H513" s="56"/>
      <c r="I513" s="19">
        <f>ROUND(ROUND(H513,2)*ROUND(G513,3),2)</f>
        <v>0</v>
      </c>
      <c r="O513">
        <f>(I513*21)/100</f>
        <v>0</v>
      </c>
      <c r="P513" t="s">
        <v>12</v>
      </c>
    </row>
    <row r="514" spans="1:5" ht="12.75" customHeight="1">
      <c r="A514" s="20" t="s">
        <v>38</v>
      </c>
      <c r="E514" s="21" t="s">
        <v>13</v>
      </c>
    </row>
    <row r="515" spans="1:5" ht="12.75" customHeight="1">
      <c r="A515" s="24" t="s">
        <v>40</v>
      </c>
      <c r="E515" s="23" t="s">
        <v>13</v>
      </c>
    </row>
    <row r="516" spans="1:16" ht="12.75" customHeight="1">
      <c r="A516" s="11" t="s">
        <v>161</v>
      </c>
      <c r="B516" s="15" t="s">
        <v>587</v>
      </c>
      <c r="C516" s="15" t="s">
        <v>588</v>
      </c>
      <c r="D516" s="11" t="s">
        <v>13</v>
      </c>
      <c r="E516" s="16" t="s">
        <v>589</v>
      </c>
      <c r="F516" s="17" t="s">
        <v>93</v>
      </c>
      <c r="G516" s="18">
        <v>1</v>
      </c>
      <c r="H516" s="56"/>
      <c r="I516" s="19">
        <f>ROUND(ROUND(H516,2)*ROUND(G516,3),2)</f>
        <v>0</v>
      </c>
      <c r="O516">
        <f>(I516*21)/100</f>
        <v>0</v>
      </c>
      <c r="P516" t="s">
        <v>12</v>
      </c>
    </row>
    <row r="517" spans="1:5" ht="12.75" customHeight="1">
      <c r="A517" s="20" t="s">
        <v>38</v>
      </c>
      <c r="E517" s="21" t="s">
        <v>13</v>
      </c>
    </row>
    <row r="518" spans="1:5" ht="12.75" customHeight="1">
      <c r="A518" s="24" t="s">
        <v>40</v>
      </c>
      <c r="E518" s="23" t="s">
        <v>13</v>
      </c>
    </row>
    <row r="519" spans="1:16" ht="12.75" customHeight="1">
      <c r="A519" s="11" t="s">
        <v>161</v>
      </c>
      <c r="B519" s="15" t="s">
        <v>590</v>
      </c>
      <c r="C519" s="15" t="s">
        <v>591</v>
      </c>
      <c r="D519" s="11" t="s">
        <v>45</v>
      </c>
      <c r="E519" s="16" t="s">
        <v>592</v>
      </c>
      <c r="F519" s="17" t="s">
        <v>93</v>
      </c>
      <c r="G519" s="18">
        <v>1</v>
      </c>
      <c r="H519" s="56"/>
      <c r="I519" s="19">
        <f>ROUND(ROUND(H519,2)*ROUND(G519,3),2)</f>
        <v>0</v>
      </c>
      <c r="O519">
        <f>(I519*21)/100</f>
        <v>0</v>
      </c>
      <c r="P519" t="s">
        <v>12</v>
      </c>
    </row>
    <row r="520" spans="1:5" ht="12.75" customHeight="1">
      <c r="A520" s="20" t="s">
        <v>38</v>
      </c>
      <c r="E520" s="21" t="s">
        <v>13</v>
      </c>
    </row>
    <row r="521" spans="1:5" ht="12.75" customHeight="1">
      <c r="A521" s="24" t="s">
        <v>40</v>
      </c>
      <c r="E521" s="23" t="s">
        <v>13</v>
      </c>
    </row>
    <row r="522" spans="1:16" ht="12.75" customHeight="1">
      <c r="A522" s="11" t="s">
        <v>34</v>
      </c>
      <c r="B522" s="15" t="s">
        <v>593</v>
      </c>
      <c r="C522" s="15" t="s">
        <v>594</v>
      </c>
      <c r="D522" s="11" t="s">
        <v>13</v>
      </c>
      <c r="E522" s="16" t="s">
        <v>595</v>
      </c>
      <c r="F522" s="17" t="s">
        <v>93</v>
      </c>
      <c r="G522" s="18">
        <v>3</v>
      </c>
      <c r="H522" s="56"/>
      <c r="I522" s="19">
        <f>ROUND(ROUND(H522,2)*ROUND(G522,3),2)</f>
        <v>0</v>
      </c>
      <c r="O522">
        <f>(I522*21)/100</f>
        <v>0</v>
      </c>
      <c r="P522" t="s">
        <v>12</v>
      </c>
    </row>
    <row r="523" spans="1:5" ht="12.75" customHeight="1">
      <c r="A523" s="20" t="s">
        <v>38</v>
      </c>
      <c r="E523" s="21" t="s">
        <v>13</v>
      </c>
    </row>
    <row r="524" spans="1:5" ht="12.75" customHeight="1">
      <c r="A524" s="24" t="s">
        <v>40</v>
      </c>
      <c r="E524" s="23" t="s">
        <v>13</v>
      </c>
    </row>
    <row r="525" spans="1:16" ht="12.75" customHeight="1">
      <c r="A525" s="11" t="s">
        <v>161</v>
      </c>
      <c r="B525" s="15" t="s">
        <v>596</v>
      </c>
      <c r="C525" s="15" t="s">
        <v>597</v>
      </c>
      <c r="D525" s="11" t="s">
        <v>13</v>
      </c>
      <c r="E525" s="16" t="s">
        <v>598</v>
      </c>
      <c r="F525" s="17" t="s">
        <v>93</v>
      </c>
      <c r="G525" s="18">
        <v>2</v>
      </c>
      <c r="H525" s="56"/>
      <c r="I525" s="19">
        <f>ROUND(ROUND(H525,2)*ROUND(G525,3),2)</f>
        <v>0</v>
      </c>
      <c r="O525">
        <f>(I525*21)/100</f>
        <v>0</v>
      </c>
      <c r="P525" t="s">
        <v>12</v>
      </c>
    </row>
    <row r="526" spans="1:5" ht="12.75" customHeight="1">
      <c r="A526" s="20" t="s">
        <v>38</v>
      </c>
      <c r="E526" s="21" t="s">
        <v>13</v>
      </c>
    </row>
    <row r="527" spans="1:5" ht="12.75" customHeight="1">
      <c r="A527" s="24" t="s">
        <v>40</v>
      </c>
      <c r="E527" s="23" t="s">
        <v>13</v>
      </c>
    </row>
    <row r="528" spans="1:16" ht="12.75" customHeight="1">
      <c r="A528" s="11" t="s">
        <v>161</v>
      </c>
      <c r="B528" s="15" t="s">
        <v>599</v>
      </c>
      <c r="C528" s="15" t="s">
        <v>600</v>
      </c>
      <c r="D528" s="11" t="s">
        <v>13</v>
      </c>
      <c r="E528" s="16" t="s">
        <v>601</v>
      </c>
      <c r="F528" s="17" t="s">
        <v>93</v>
      </c>
      <c r="G528" s="18">
        <v>1</v>
      </c>
      <c r="H528" s="56"/>
      <c r="I528" s="19">
        <f>ROUND(ROUND(H528,2)*ROUND(G528,3),2)</f>
        <v>0</v>
      </c>
      <c r="O528">
        <f>(I528*21)/100</f>
        <v>0</v>
      </c>
      <c r="P528" t="s">
        <v>12</v>
      </c>
    </row>
    <row r="529" spans="1:5" ht="12.75" customHeight="1">
      <c r="A529" s="20" t="s">
        <v>38</v>
      </c>
      <c r="E529" s="21" t="s">
        <v>13</v>
      </c>
    </row>
    <row r="530" spans="1:5" ht="12.75" customHeight="1">
      <c r="A530" s="24" t="s">
        <v>40</v>
      </c>
      <c r="E530" s="23" t="s">
        <v>13</v>
      </c>
    </row>
    <row r="531" spans="1:16" ht="25.5" customHeight="1">
      <c r="A531" s="11" t="s">
        <v>34</v>
      </c>
      <c r="B531" s="15" t="s">
        <v>602</v>
      </c>
      <c r="C531" s="15" t="s">
        <v>603</v>
      </c>
      <c r="D531" s="11" t="s">
        <v>13</v>
      </c>
      <c r="E531" s="16" t="s">
        <v>604</v>
      </c>
      <c r="F531" s="17" t="s">
        <v>84</v>
      </c>
      <c r="G531" s="18">
        <v>70</v>
      </c>
      <c r="H531" s="56"/>
      <c r="I531" s="19">
        <f>ROUND(ROUND(H531,2)*ROUND(G531,3),2)</f>
        <v>0</v>
      </c>
      <c r="O531">
        <f>(I531*21)/100</f>
        <v>0</v>
      </c>
      <c r="P531" t="s">
        <v>12</v>
      </c>
    </row>
    <row r="532" spans="1:5" ht="25.5" customHeight="1">
      <c r="A532" s="20" t="s">
        <v>38</v>
      </c>
      <c r="E532" s="21" t="s">
        <v>605</v>
      </c>
    </row>
    <row r="533" spans="1:5" ht="12.75" customHeight="1">
      <c r="A533" s="24" t="s">
        <v>40</v>
      </c>
      <c r="E533" s="23" t="s">
        <v>13</v>
      </c>
    </row>
    <row r="534" spans="1:16" ht="25.5" customHeight="1">
      <c r="A534" s="11" t="s">
        <v>34</v>
      </c>
      <c r="B534" s="15" t="s">
        <v>606</v>
      </c>
      <c r="C534" s="15" t="s">
        <v>607</v>
      </c>
      <c r="D534" s="11" t="s">
        <v>45</v>
      </c>
      <c r="E534" s="16" t="s">
        <v>608</v>
      </c>
      <c r="F534" s="17" t="s">
        <v>84</v>
      </c>
      <c r="G534" s="18">
        <v>1.5</v>
      </c>
      <c r="H534" s="56"/>
      <c r="I534" s="19">
        <f>ROUND(ROUND(H534,2)*ROUND(G534,3),2)</f>
        <v>0</v>
      </c>
      <c r="O534">
        <f>(I534*21)/100</f>
        <v>0</v>
      </c>
      <c r="P534" t="s">
        <v>12</v>
      </c>
    </row>
    <row r="535" spans="1:5" ht="12.75" customHeight="1">
      <c r="A535" s="20" t="s">
        <v>38</v>
      </c>
      <c r="E535" s="21" t="s">
        <v>13</v>
      </c>
    </row>
    <row r="536" spans="1:5" ht="12.75" customHeight="1">
      <c r="A536" s="24" t="s">
        <v>40</v>
      </c>
      <c r="E536" s="23" t="s">
        <v>13</v>
      </c>
    </row>
    <row r="537" spans="1:16" ht="12.75" customHeight="1">
      <c r="A537" s="11" t="s">
        <v>161</v>
      </c>
      <c r="B537" s="15" t="s">
        <v>609</v>
      </c>
      <c r="C537" s="15" t="s">
        <v>610</v>
      </c>
      <c r="D537" s="11" t="s">
        <v>13</v>
      </c>
      <c r="E537" s="16" t="s">
        <v>611</v>
      </c>
      <c r="F537" s="17" t="s">
        <v>84</v>
      </c>
      <c r="G537" s="18">
        <v>1.5</v>
      </c>
      <c r="H537" s="56"/>
      <c r="I537" s="19">
        <f>ROUND(ROUND(H537,2)*ROUND(G537,3),2)</f>
        <v>0</v>
      </c>
      <c r="O537">
        <f>(I537*21)/100</f>
        <v>0</v>
      </c>
      <c r="P537" t="s">
        <v>12</v>
      </c>
    </row>
    <row r="538" spans="1:5" ht="12.75" customHeight="1">
      <c r="A538" s="20" t="s">
        <v>38</v>
      </c>
      <c r="E538" s="21" t="s">
        <v>13</v>
      </c>
    </row>
    <row r="539" spans="1:5" ht="12.75" customHeight="1">
      <c r="A539" s="24" t="s">
        <v>40</v>
      </c>
      <c r="E539" s="23" t="s">
        <v>13</v>
      </c>
    </row>
    <row r="540" spans="1:16" ht="25.5" customHeight="1">
      <c r="A540" s="11" t="s">
        <v>34</v>
      </c>
      <c r="B540" s="15" t="s">
        <v>612</v>
      </c>
      <c r="C540" s="15" t="s">
        <v>613</v>
      </c>
      <c r="D540" s="11" t="s">
        <v>45</v>
      </c>
      <c r="E540" s="16" t="s">
        <v>614</v>
      </c>
      <c r="F540" s="17" t="s">
        <v>84</v>
      </c>
      <c r="G540" s="18">
        <v>1</v>
      </c>
      <c r="H540" s="56"/>
      <c r="I540" s="19">
        <f>ROUND(ROUND(H540,2)*ROUND(G540,3),2)</f>
        <v>0</v>
      </c>
      <c r="O540">
        <f>(I540*21)/100</f>
        <v>0</v>
      </c>
      <c r="P540" t="s">
        <v>12</v>
      </c>
    </row>
    <row r="541" spans="1:5" ht="12.75" customHeight="1">
      <c r="A541" s="20" t="s">
        <v>38</v>
      </c>
      <c r="E541" s="21" t="s">
        <v>13</v>
      </c>
    </row>
    <row r="542" spans="1:5" ht="12.75" customHeight="1">
      <c r="A542" s="24" t="s">
        <v>40</v>
      </c>
      <c r="E542" s="23" t="s">
        <v>13</v>
      </c>
    </row>
    <row r="543" spans="1:16" ht="12.75" customHeight="1">
      <c r="A543" s="11" t="s">
        <v>161</v>
      </c>
      <c r="B543" s="15" t="s">
        <v>615</v>
      </c>
      <c r="C543" s="15" t="s">
        <v>616</v>
      </c>
      <c r="D543" s="11" t="s">
        <v>13</v>
      </c>
      <c r="E543" s="16" t="s">
        <v>617</v>
      </c>
      <c r="F543" s="17" t="s">
        <v>84</v>
      </c>
      <c r="G543" s="18">
        <v>1</v>
      </c>
      <c r="H543" s="56"/>
      <c r="I543" s="19">
        <f>ROUND(ROUND(H543,2)*ROUND(G543,3),2)</f>
        <v>0</v>
      </c>
      <c r="O543">
        <f>(I543*21)/100</f>
        <v>0</v>
      </c>
      <c r="P543" t="s">
        <v>12</v>
      </c>
    </row>
    <row r="544" spans="1:5" ht="12.75" customHeight="1">
      <c r="A544" s="20" t="s">
        <v>38</v>
      </c>
      <c r="E544" s="21" t="s">
        <v>13</v>
      </c>
    </row>
    <row r="545" spans="1:5" ht="12.75" customHeight="1">
      <c r="A545" s="24" t="s">
        <v>40</v>
      </c>
      <c r="E545" s="23" t="s">
        <v>13</v>
      </c>
    </row>
    <row r="546" spans="1:16" ht="25.5" customHeight="1">
      <c r="A546" s="11" t="s">
        <v>34</v>
      </c>
      <c r="B546" s="15" t="s">
        <v>618</v>
      </c>
      <c r="C546" s="15" t="s">
        <v>619</v>
      </c>
      <c r="D546" s="11" t="s">
        <v>13</v>
      </c>
      <c r="E546" s="16" t="s">
        <v>620</v>
      </c>
      <c r="F546" s="17" t="s">
        <v>84</v>
      </c>
      <c r="G546" s="18">
        <v>42</v>
      </c>
      <c r="H546" s="56"/>
      <c r="I546" s="19">
        <f>ROUND(ROUND(H546,2)*ROUND(G546,3),2)</f>
        <v>0</v>
      </c>
      <c r="O546">
        <f>(I546*21)/100</f>
        <v>0</v>
      </c>
      <c r="P546" t="s">
        <v>12</v>
      </c>
    </row>
    <row r="547" spans="1:5" ht="25.5" customHeight="1">
      <c r="A547" s="20" t="s">
        <v>38</v>
      </c>
      <c r="E547" s="21" t="s">
        <v>605</v>
      </c>
    </row>
    <row r="548" spans="1:5" ht="12.75" customHeight="1">
      <c r="A548" s="24" t="s">
        <v>40</v>
      </c>
      <c r="E548" s="23" t="s">
        <v>13</v>
      </c>
    </row>
    <row r="549" spans="1:16" ht="12.75" customHeight="1">
      <c r="A549" s="11" t="s">
        <v>34</v>
      </c>
      <c r="B549" s="15" t="s">
        <v>621</v>
      </c>
      <c r="C549" s="15" t="s">
        <v>622</v>
      </c>
      <c r="D549" s="11" t="s">
        <v>13</v>
      </c>
      <c r="E549" s="16" t="s">
        <v>623</v>
      </c>
      <c r="F549" s="17" t="s">
        <v>84</v>
      </c>
      <c r="G549" s="18">
        <v>6</v>
      </c>
      <c r="H549" s="56"/>
      <c r="I549" s="19">
        <f>ROUND(ROUND(H549,2)*ROUND(G549,3),2)</f>
        <v>0</v>
      </c>
      <c r="O549">
        <f>(I549*21)/100</f>
        <v>0</v>
      </c>
      <c r="P549" t="s">
        <v>12</v>
      </c>
    </row>
    <row r="550" spans="1:5" ht="12.75" customHeight="1">
      <c r="A550" s="20" t="s">
        <v>38</v>
      </c>
      <c r="E550" s="21" t="s">
        <v>624</v>
      </c>
    </row>
    <row r="551" spans="1:5" ht="12.75" customHeight="1">
      <c r="A551" s="24" t="s">
        <v>40</v>
      </c>
      <c r="E551" s="23" t="s">
        <v>13</v>
      </c>
    </row>
    <row r="552" spans="1:16" ht="12.75" customHeight="1">
      <c r="A552" s="11" t="s">
        <v>161</v>
      </c>
      <c r="B552" s="15" t="s">
        <v>625</v>
      </c>
      <c r="C552" s="15" t="s">
        <v>626</v>
      </c>
      <c r="D552" s="11" t="s">
        <v>13</v>
      </c>
      <c r="E552" s="16" t="s">
        <v>627</v>
      </c>
      <c r="F552" s="17" t="s">
        <v>84</v>
      </c>
      <c r="G552" s="18">
        <v>6</v>
      </c>
      <c r="H552" s="56"/>
      <c r="I552" s="19">
        <f>ROUND(ROUND(H552,2)*ROUND(G552,3),2)</f>
        <v>0</v>
      </c>
      <c r="O552">
        <f>(I552*21)/100</f>
        <v>0</v>
      </c>
      <c r="P552" t="s">
        <v>12</v>
      </c>
    </row>
    <row r="553" spans="1:5" ht="12.75" customHeight="1">
      <c r="A553" s="20" t="s">
        <v>38</v>
      </c>
      <c r="E553" s="21" t="s">
        <v>13</v>
      </c>
    </row>
    <row r="554" spans="1:5" ht="12.75" customHeight="1">
      <c r="A554" s="24" t="s">
        <v>40</v>
      </c>
      <c r="E554" s="23" t="s">
        <v>13</v>
      </c>
    </row>
    <row r="555" spans="1:16" ht="25.5" customHeight="1">
      <c r="A555" s="11" t="s">
        <v>34</v>
      </c>
      <c r="B555" s="15" t="s">
        <v>628</v>
      </c>
      <c r="C555" s="15" t="s">
        <v>629</v>
      </c>
      <c r="D555" s="11" t="s">
        <v>45</v>
      </c>
      <c r="E555" s="16" t="s">
        <v>630</v>
      </c>
      <c r="F555" s="17" t="s">
        <v>93</v>
      </c>
      <c r="G555" s="18">
        <v>11</v>
      </c>
      <c r="H555" s="56"/>
      <c r="I555" s="19">
        <f>ROUND(ROUND(H555,2)*ROUND(G555,3),2)</f>
        <v>0</v>
      </c>
      <c r="O555">
        <f>(I555*21)/100</f>
        <v>0</v>
      </c>
      <c r="P555" t="s">
        <v>12</v>
      </c>
    </row>
    <row r="556" spans="1:5" ht="12.75" customHeight="1">
      <c r="A556" s="20" t="s">
        <v>38</v>
      </c>
      <c r="E556" s="21" t="s">
        <v>13</v>
      </c>
    </row>
    <row r="557" spans="1:5" ht="12.75" customHeight="1">
      <c r="A557" s="24" t="s">
        <v>40</v>
      </c>
      <c r="E557" s="23" t="s">
        <v>631</v>
      </c>
    </row>
    <row r="558" spans="1:16" ht="12.75" customHeight="1">
      <c r="A558" s="11" t="s">
        <v>161</v>
      </c>
      <c r="B558" s="15" t="s">
        <v>632</v>
      </c>
      <c r="C558" s="15" t="s">
        <v>633</v>
      </c>
      <c r="D558" s="11" t="s">
        <v>13</v>
      </c>
      <c r="E558" s="16" t="s">
        <v>634</v>
      </c>
      <c r="F558" s="17" t="s">
        <v>93</v>
      </c>
      <c r="G558" s="18">
        <v>5</v>
      </c>
      <c r="H558" s="56"/>
      <c r="I558" s="19">
        <f>ROUND(ROUND(H558,2)*ROUND(G558,3),2)</f>
        <v>0</v>
      </c>
      <c r="O558">
        <f>(I558*21)/100</f>
        <v>0</v>
      </c>
      <c r="P558" t="s">
        <v>12</v>
      </c>
    </row>
    <row r="559" spans="1:5" ht="12.75" customHeight="1">
      <c r="A559" s="20" t="s">
        <v>38</v>
      </c>
      <c r="E559" s="21" t="s">
        <v>13</v>
      </c>
    </row>
    <row r="560" spans="1:5" ht="12.75" customHeight="1">
      <c r="A560" s="24" t="s">
        <v>40</v>
      </c>
      <c r="E560" s="23" t="s">
        <v>13</v>
      </c>
    </row>
    <row r="561" spans="1:16" ht="12.75" customHeight="1">
      <c r="A561" s="11" t="s">
        <v>161</v>
      </c>
      <c r="B561" s="15" t="s">
        <v>635</v>
      </c>
      <c r="C561" s="15" t="s">
        <v>636</v>
      </c>
      <c r="D561" s="11" t="s">
        <v>637</v>
      </c>
      <c r="E561" s="16" t="s">
        <v>638</v>
      </c>
      <c r="F561" s="17" t="s">
        <v>93</v>
      </c>
      <c r="G561" s="18">
        <v>3</v>
      </c>
      <c r="H561" s="56"/>
      <c r="I561" s="19">
        <f>ROUND(ROUND(H561,2)*ROUND(G561,3),2)</f>
        <v>0</v>
      </c>
      <c r="O561">
        <f>(I561*21)/100</f>
        <v>0</v>
      </c>
      <c r="P561" t="s">
        <v>12</v>
      </c>
    </row>
    <row r="562" spans="1:5" ht="12.75" customHeight="1">
      <c r="A562" s="20" t="s">
        <v>38</v>
      </c>
      <c r="E562" s="21" t="s">
        <v>639</v>
      </c>
    </row>
    <row r="563" spans="1:5" ht="12.75" customHeight="1">
      <c r="A563" s="24" t="s">
        <v>40</v>
      </c>
      <c r="E563" s="23" t="s">
        <v>13</v>
      </c>
    </row>
    <row r="564" spans="1:16" ht="12.75" customHeight="1">
      <c r="A564" s="11" t="s">
        <v>161</v>
      </c>
      <c r="B564" s="15" t="s">
        <v>640</v>
      </c>
      <c r="C564" s="15" t="s">
        <v>636</v>
      </c>
      <c r="D564" s="11" t="s">
        <v>641</v>
      </c>
      <c r="E564" s="16" t="s">
        <v>638</v>
      </c>
      <c r="F564" s="17" t="s">
        <v>93</v>
      </c>
      <c r="G564" s="18">
        <v>1</v>
      </c>
      <c r="H564" s="56"/>
      <c r="I564" s="19">
        <f>ROUND(ROUND(H564,2)*ROUND(G564,3),2)</f>
        <v>0</v>
      </c>
      <c r="O564">
        <f>(I564*21)/100</f>
        <v>0</v>
      </c>
      <c r="P564" t="s">
        <v>12</v>
      </c>
    </row>
    <row r="565" spans="1:5" ht="12.75" customHeight="1">
      <c r="A565" s="20" t="s">
        <v>38</v>
      </c>
      <c r="E565" s="21" t="s">
        <v>642</v>
      </c>
    </row>
    <row r="566" spans="1:5" ht="12.75" customHeight="1">
      <c r="A566" s="24" t="s">
        <v>40</v>
      </c>
      <c r="E566" s="23" t="s">
        <v>13</v>
      </c>
    </row>
    <row r="567" spans="1:16" ht="12.75" customHeight="1">
      <c r="A567" s="11" t="s">
        <v>161</v>
      </c>
      <c r="B567" s="15" t="s">
        <v>643</v>
      </c>
      <c r="C567" s="15" t="s">
        <v>636</v>
      </c>
      <c r="D567" s="11" t="s">
        <v>644</v>
      </c>
      <c r="E567" s="16" t="s">
        <v>638</v>
      </c>
      <c r="F567" s="17" t="s">
        <v>93</v>
      </c>
      <c r="G567" s="18">
        <v>1</v>
      </c>
      <c r="H567" s="56"/>
      <c r="I567" s="19">
        <f>ROUND(ROUND(H567,2)*ROUND(G567,3),2)</f>
        <v>0</v>
      </c>
      <c r="O567">
        <f>(I567*21)/100</f>
        <v>0</v>
      </c>
      <c r="P567" t="s">
        <v>12</v>
      </c>
    </row>
    <row r="568" spans="1:5" ht="12.75" customHeight="1">
      <c r="A568" s="20" t="s">
        <v>38</v>
      </c>
      <c r="E568" s="21" t="s">
        <v>645</v>
      </c>
    </row>
    <row r="569" spans="1:5" ht="12.75" customHeight="1">
      <c r="A569" s="24" t="s">
        <v>40</v>
      </c>
      <c r="E569" s="23" t="s">
        <v>13</v>
      </c>
    </row>
    <row r="570" spans="1:16" ht="12.75" customHeight="1">
      <c r="A570" s="11" t="s">
        <v>161</v>
      </c>
      <c r="B570" s="15" t="s">
        <v>646</v>
      </c>
      <c r="C570" s="15" t="s">
        <v>647</v>
      </c>
      <c r="D570" s="11" t="s">
        <v>45</v>
      </c>
      <c r="E570" s="16" t="s">
        <v>648</v>
      </c>
      <c r="F570" s="17" t="s">
        <v>93</v>
      </c>
      <c r="G570" s="18">
        <v>1</v>
      </c>
      <c r="H570" s="56"/>
      <c r="I570" s="19">
        <f>ROUND(ROUND(H570,2)*ROUND(G570,3),2)</f>
        <v>0</v>
      </c>
      <c r="O570">
        <f>(I570*21)/100</f>
        <v>0</v>
      </c>
      <c r="P570" t="s">
        <v>12</v>
      </c>
    </row>
    <row r="571" spans="1:5" ht="12.75" customHeight="1">
      <c r="A571" s="20" t="s">
        <v>38</v>
      </c>
      <c r="E571" s="21" t="s">
        <v>13</v>
      </c>
    </row>
    <row r="572" spans="1:5" ht="12.75" customHeight="1">
      <c r="A572" s="24" t="s">
        <v>40</v>
      </c>
      <c r="E572" s="23" t="s">
        <v>13</v>
      </c>
    </row>
    <row r="573" spans="1:16" ht="12.75" customHeight="1">
      <c r="A573" s="11" t="s">
        <v>34</v>
      </c>
      <c r="B573" s="15" t="s">
        <v>649</v>
      </c>
      <c r="C573" s="15" t="s">
        <v>650</v>
      </c>
      <c r="D573" s="11" t="s">
        <v>45</v>
      </c>
      <c r="E573" s="16" t="s">
        <v>651</v>
      </c>
      <c r="F573" s="17" t="s">
        <v>84</v>
      </c>
      <c r="G573" s="18">
        <v>11</v>
      </c>
      <c r="H573" s="56"/>
      <c r="I573" s="19">
        <f>ROUND(ROUND(H573,2)*ROUND(G573,3),2)</f>
        <v>0</v>
      </c>
      <c r="O573">
        <f>(I573*21)/100</f>
        <v>0</v>
      </c>
      <c r="P573" t="s">
        <v>12</v>
      </c>
    </row>
    <row r="574" spans="1:5" ht="25.5" customHeight="1">
      <c r="A574" s="20" t="s">
        <v>38</v>
      </c>
      <c r="E574" s="21" t="s">
        <v>652</v>
      </c>
    </row>
    <row r="575" spans="1:5" ht="12.75" customHeight="1">
      <c r="A575" s="24" t="s">
        <v>40</v>
      </c>
      <c r="E575" s="23" t="s">
        <v>160</v>
      </c>
    </row>
    <row r="576" spans="1:16" ht="12.75" customHeight="1">
      <c r="A576" s="11" t="s">
        <v>34</v>
      </c>
      <c r="B576" s="15" t="s">
        <v>653</v>
      </c>
      <c r="C576" s="15" t="s">
        <v>654</v>
      </c>
      <c r="D576" s="11" t="s">
        <v>13</v>
      </c>
      <c r="E576" s="16" t="s">
        <v>655</v>
      </c>
      <c r="F576" s="17" t="s">
        <v>93</v>
      </c>
      <c r="G576" s="18">
        <v>3</v>
      </c>
      <c r="H576" s="56"/>
      <c r="I576" s="19">
        <f>ROUND(ROUND(H576,2)*ROUND(G576,3),2)</f>
        <v>0</v>
      </c>
      <c r="O576">
        <f>(I576*21)/100</f>
        <v>0</v>
      </c>
      <c r="P576" t="s">
        <v>12</v>
      </c>
    </row>
    <row r="577" spans="1:5" ht="12.75" customHeight="1">
      <c r="A577" s="20" t="s">
        <v>38</v>
      </c>
      <c r="E577" s="21" t="s">
        <v>386</v>
      </c>
    </row>
    <row r="578" spans="1:5" ht="12.75" customHeight="1">
      <c r="A578" s="24" t="s">
        <v>40</v>
      </c>
      <c r="E578" s="23" t="s">
        <v>13</v>
      </c>
    </row>
    <row r="579" spans="1:16" ht="12.75" customHeight="1">
      <c r="A579" s="11" t="s">
        <v>161</v>
      </c>
      <c r="B579" s="15" t="s">
        <v>656</v>
      </c>
      <c r="C579" s="15" t="s">
        <v>657</v>
      </c>
      <c r="D579" s="11" t="s">
        <v>13</v>
      </c>
      <c r="E579" s="16" t="s">
        <v>658</v>
      </c>
      <c r="F579" s="17" t="s">
        <v>93</v>
      </c>
      <c r="G579" s="18">
        <v>3</v>
      </c>
      <c r="H579" s="56"/>
      <c r="I579" s="19">
        <f>ROUND(ROUND(H579,2)*ROUND(G579,3),2)</f>
        <v>0</v>
      </c>
      <c r="O579">
        <f>(I579*21)/100</f>
        <v>0</v>
      </c>
      <c r="P579" t="s">
        <v>12</v>
      </c>
    </row>
    <row r="580" spans="1:5" ht="12.75" customHeight="1">
      <c r="A580" s="20" t="s">
        <v>38</v>
      </c>
      <c r="E580" s="21" t="s">
        <v>13</v>
      </c>
    </row>
    <row r="581" spans="1:5" ht="12.75" customHeight="1">
      <c r="A581" s="24" t="s">
        <v>40</v>
      </c>
      <c r="E581" s="23" t="s">
        <v>13</v>
      </c>
    </row>
    <row r="582" spans="1:16" ht="12.75" customHeight="1">
      <c r="A582" s="11" t="s">
        <v>34</v>
      </c>
      <c r="B582" s="15" t="s">
        <v>659</v>
      </c>
      <c r="C582" s="15" t="s">
        <v>660</v>
      </c>
      <c r="D582" s="11" t="s">
        <v>13</v>
      </c>
      <c r="E582" s="16" t="s">
        <v>661</v>
      </c>
      <c r="F582" s="17" t="s">
        <v>93</v>
      </c>
      <c r="G582" s="18">
        <v>1</v>
      </c>
      <c r="H582" s="56"/>
      <c r="I582" s="19">
        <f>ROUND(ROUND(H582,2)*ROUND(G582,3),2)</f>
        <v>0</v>
      </c>
      <c r="O582">
        <f>(I582*21)/100</f>
        <v>0</v>
      </c>
      <c r="P582" t="s">
        <v>12</v>
      </c>
    </row>
    <row r="583" spans="1:5" ht="12.75" customHeight="1">
      <c r="A583" s="20" t="s">
        <v>38</v>
      </c>
      <c r="E583" s="21" t="s">
        <v>662</v>
      </c>
    </row>
    <row r="584" spans="1:5" ht="12.75" customHeight="1">
      <c r="A584" s="24" t="s">
        <v>40</v>
      </c>
      <c r="E584" s="23" t="s">
        <v>13</v>
      </c>
    </row>
    <row r="585" spans="1:16" ht="12.75" customHeight="1">
      <c r="A585" s="11" t="s">
        <v>161</v>
      </c>
      <c r="B585" s="15" t="s">
        <v>663</v>
      </c>
      <c r="C585" s="15" t="s">
        <v>664</v>
      </c>
      <c r="D585" s="11" t="s">
        <v>13</v>
      </c>
      <c r="E585" s="31" t="s">
        <v>665</v>
      </c>
      <c r="F585" s="17" t="s">
        <v>93</v>
      </c>
      <c r="G585" s="18">
        <v>1</v>
      </c>
      <c r="H585" s="56"/>
      <c r="I585" s="19">
        <f>ROUND(ROUND(H585,2)*ROUND(G585,3),2)</f>
        <v>0</v>
      </c>
      <c r="O585">
        <f>(I585*21)/100</f>
        <v>0</v>
      </c>
      <c r="P585" t="s">
        <v>12</v>
      </c>
    </row>
    <row r="586" spans="1:5" ht="12.75" customHeight="1">
      <c r="A586" s="20" t="s">
        <v>38</v>
      </c>
      <c r="E586" s="21" t="s">
        <v>13</v>
      </c>
    </row>
    <row r="587" spans="1:5" ht="12.75" customHeight="1">
      <c r="A587" s="24" t="s">
        <v>40</v>
      </c>
      <c r="E587" s="23" t="s">
        <v>13</v>
      </c>
    </row>
    <row r="588" spans="1:16" ht="12.75" customHeight="1">
      <c r="A588" s="11" t="s">
        <v>161</v>
      </c>
      <c r="B588" s="15" t="s">
        <v>666</v>
      </c>
      <c r="C588" s="15" t="s">
        <v>667</v>
      </c>
      <c r="D588" s="11" t="s">
        <v>13</v>
      </c>
      <c r="E588" s="31" t="s">
        <v>668</v>
      </c>
      <c r="F588" s="17" t="s">
        <v>93</v>
      </c>
      <c r="G588" s="18">
        <v>1</v>
      </c>
      <c r="H588" s="56"/>
      <c r="I588" s="19">
        <f>ROUND(ROUND(H588,2)*ROUND(G588,3),2)</f>
        <v>0</v>
      </c>
      <c r="O588">
        <f>(I588*21)/100</f>
        <v>0</v>
      </c>
      <c r="P588" t="s">
        <v>12</v>
      </c>
    </row>
    <row r="589" spans="1:5" ht="12.75" customHeight="1">
      <c r="A589" s="20" t="s">
        <v>38</v>
      </c>
      <c r="E589" s="21" t="s">
        <v>13</v>
      </c>
    </row>
    <row r="590" spans="1:5" ht="12.75" customHeight="1">
      <c r="A590" s="24" t="s">
        <v>40</v>
      </c>
      <c r="E590" s="23" t="s">
        <v>13</v>
      </c>
    </row>
    <row r="591" spans="1:16" ht="12.75" customHeight="1">
      <c r="A591" s="11" t="s">
        <v>34</v>
      </c>
      <c r="B591" s="15" t="s">
        <v>669</v>
      </c>
      <c r="C591" s="15" t="s">
        <v>670</v>
      </c>
      <c r="D591" s="11" t="s">
        <v>13</v>
      </c>
      <c r="E591" s="16" t="s">
        <v>671</v>
      </c>
      <c r="F591" s="17" t="s">
        <v>93</v>
      </c>
      <c r="G591" s="18">
        <v>3</v>
      </c>
      <c r="H591" s="56"/>
      <c r="I591" s="19">
        <f>ROUND(ROUND(H591,2)*ROUND(G591,3),2)</f>
        <v>0</v>
      </c>
      <c r="O591">
        <f>(I591*21)/100</f>
        <v>0</v>
      </c>
      <c r="P591" t="s">
        <v>12</v>
      </c>
    </row>
    <row r="592" spans="1:5" ht="12.75" customHeight="1">
      <c r="A592" s="20" t="s">
        <v>38</v>
      </c>
      <c r="E592" s="21" t="s">
        <v>13</v>
      </c>
    </row>
    <row r="593" spans="1:5" ht="12.75" customHeight="1">
      <c r="A593" s="24" t="s">
        <v>40</v>
      </c>
      <c r="E593" s="23" t="s">
        <v>13</v>
      </c>
    </row>
    <row r="594" spans="1:16" ht="12.75" customHeight="1">
      <c r="A594" s="11" t="s">
        <v>161</v>
      </c>
      <c r="B594" s="15" t="s">
        <v>672</v>
      </c>
      <c r="C594" s="15" t="s">
        <v>673</v>
      </c>
      <c r="D594" s="11" t="s">
        <v>13</v>
      </c>
      <c r="E594" s="31" t="s">
        <v>674</v>
      </c>
      <c r="F594" s="17" t="s">
        <v>93</v>
      </c>
      <c r="G594" s="18">
        <v>3</v>
      </c>
      <c r="H594" s="56"/>
      <c r="I594" s="19">
        <f>ROUND(ROUND(H594,2)*ROUND(G594,3),2)</f>
        <v>0</v>
      </c>
      <c r="O594">
        <f>(I594*21)/100</f>
        <v>0</v>
      </c>
      <c r="P594" t="s">
        <v>12</v>
      </c>
    </row>
    <row r="595" spans="1:5" ht="12.75" customHeight="1">
      <c r="A595" s="20" t="s">
        <v>38</v>
      </c>
      <c r="E595" s="21" t="s">
        <v>13</v>
      </c>
    </row>
    <row r="596" spans="1:5" ht="12.75" customHeight="1">
      <c r="A596" s="24" t="s">
        <v>40</v>
      </c>
      <c r="E596" s="23" t="s">
        <v>13</v>
      </c>
    </row>
    <row r="597" spans="1:16" ht="12.75" customHeight="1">
      <c r="A597" s="11" t="s">
        <v>34</v>
      </c>
      <c r="B597" s="15" t="s">
        <v>675</v>
      </c>
      <c r="C597" s="15" t="s">
        <v>676</v>
      </c>
      <c r="D597" s="11" t="s">
        <v>13</v>
      </c>
      <c r="E597" s="16" t="s">
        <v>677</v>
      </c>
      <c r="F597" s="17" t="s">
        <v>93</v>
      </c>
      <c r="G597" s="18">
        <v>1</v>
      </c>
      <c r="H597" s="56"/>
      <c r="I597" s="19">
        <f>ROUND(ROUND(H597,2)*ROUND(G597,3),2)</f>
        <v>0</v>
      </c>
      <c r="O597">
        <f>(I597*21)/100</f>
        <v>0</v>
      </c>
      <c r="P597" t="s">
        <v>12</v>
      </c>
    </row>
    <row r="598" spans="1:5" ht="12.75" customHeight="1">
      <c r="A598" s="20" t="s">
        <v>38</v>
      </c>
      <c r="E598" s="21" t="s">
        <v>386</v>
      </c>
    </row>
    <row r="599" spans="1:5" ht="12.75" customHeight="1">
      <c r="A599" s="24" t="s">
        <v>40</v>
      </c>
      <c r="E599" s="23" t="s">
        <v>13</v>
      </c>
    </row>
    <row r="600" spans="1:16" ht="12.75" customHeight="1">
      <c r="A600" s="11" t="s">
        <v>161</v>
      </c>
      <c r="B600" s="15" t="s">
        <v>678</v>
      </c>
      <c r="C600" s="15" t="s">
        <v>679</v>
      </c>
      <c r="D600" s="11" t="s">
        <v>13</v>
      </c>
      <c r="E600" s="31" t="s">
        <v>680</v>
      </c>
      <c r="F600" s="17" t="s">
        <v>93</v>
      </c>
      <c r="G600" s="18">
        <v>1</v>
      </c>
      <c r="H600" s="56"/>
      <c r="I600" s="19">
        <f>ROUND(ROUND(H600,2)*ROUND(G600,3),2)</f>
        <v>0</v>
      </c>
      <c r="O600">
        <f>(I600*21)/100</f>
        <v>0</v>
      </c>
      <c r="P600" t="s">
        <v>12</v>
      </c>
    </row>
    <row r="601" spans="1:5" ht="12.75" customHeight="1">
      <c r="A601" s="20" t="s">
        <v>38</v>
      </c>
      <c r="E601" s="21" t="s">
        <v>13</v>
      </c>
    </row>
    <row r="602" spans="1:5" ht="12.75" customHeight="1">
      <c r="A602" s="24" t="s">
        <v>40</v>
      </c>
      <c r="E602" s="23" t="s">
        <v>13</v>
      </c>
    </row>
    <row r="603" spans="1:16" ht="12.75" customHeight="1">
      <c r="A603" s="11" t="s">
        <v>161</v>
      </c>
      <c r="B603" s="15" t="s">
        <v>681</v>
      </c>
      <c r="C603" s="15" t="s">
        <v>673</v>
      </c>
      <c r="D603" s="11" t="s">
        <v>13</v>
      </c>
      <c r="E603" s="31" t="s">
        <v>674</v>
      </c>
      <c r="F603" s="17" t="s">
        <v>93</v>
      </c>
      <c r="G603" s="18">
        <v>1</v>
      </c>
      <c r="H603" s="56"/>
      <c r="I603" s="19">
        <f>ROUND(ROUND(H603,2)*ROUND(G603,3),2)</f>
        <v>0</v>
      </c>
      <c r="O603">
        <f>(I603*21)/100</f>
        <v>0</v>
      </c>
      <c r="P603" t="s">
        <v>12</v>
      </c>
    </row>
    <row r="604" spans="1:9" ht="12.75" customHeight="1">
      <c r="A604" s="34"/>
      <c r="B604" s="35"/>
      <c r="C604" s="35"/>
      <c r="D604" s="36"/>
      <c r="E604" s="31"/>
      <c r="F604" s="37"/>
      <c r="G604" s="38"/>
      <c r="H604" s="58"/>
      <c r="I604" s="39"/>
    </row>
    <row r="605" spans="1:9" ht="12.75" customHeight="1">
      <c r="A605" s="34"/>
      <c r="B605" s="35"/>
      <c r="C605" s="35"/>
      <c r="D605" s="36"/>
      <c r="E605" s="33"/>
      <c r="F605" s="37"/>
      <c r="G605" s="38"/>
      <c r="H605" s="58"/>
      <c r="I605" s="39"/>
    </row>
    <row r="606" spans="1:16" ht="12.75" customHeight="1">
      <c r="A606" s="11" t="s">
        <v>34</v>
      </c>
      <c r="B606" s="15" t="s">
        <v>880</v>
      </c>
      <c r="C606" s="15"/>
      <c r="D606" s="11" t="s">
        <v>13</v>
      </c>
      <c r="E606" s="16" t="s">
        <v>881</v>
      </c>
      <c r="F606" s="17" t="s">
        <v>93</v>
      </c>
      <c r="G606" s="18">
        <v>3</v>
      </c>
      <c r="H606" s="56"/>
      <c r="I606" s="19">
        <f>ROUND(ROUND(H606,2)*ROUND(G606,3),2)</f>
        <v>0</v>
      </c>
      <c r="O606">
        <f>(I606*21)/100</f>
        <v>0</v>
      </c>
      <c r="P606" t="s">
        <v>12</v>
      </c>
    </row>
    <row r="607" spans="1:9" ht="12.75" customHeight="1">
      <c r="A607" s="34"/>
      <c r="B607" s="35"/>
      <c r="C607" s="35"/>
      <c r="D607" s="36"/>
      <c r="E607" s="16"/>
      <c r="F607" s="37"/>
      <c r="G607" s="38"/>
      <c r="H607" s="58"/>
      <c r="I607" s="39"/>
    </row>
    <row r="608" spans="1:9" ht="12.75" customHeight="1">
      <c r="A608" s="34"/>
      <c r="B608" s="35"/>
      <c r="C608" s="35"/>
      <c r="D608" s="36"/>
      <c r="E608" s="33"/>
      <c r="F608" s="37"/>
      <c r="G608" s="38"/>
      <c r="H608" s="58"/>
      <c r="I608" s="39"/>
    </row>
    <row r="609" spans="1:16" ht="12.75" customHeight="1">
      <c r="A609" s="11" t="s">
        <v>161</v>
      </c>
      <c r="B609" s="15" t="s">
        <v>882</v>
      </c>
      <c r="C609" s="15"/>
      <c r="D609" s="11" t="s">
        <v>13</v>
      </c>
      <c r="E609" s="31" t="s">
        <v>674</v>
      </c>
      <c r="F609" s="17" t="s">
        <v>93</v>
      </c>
      <c r="G609" s="18">
        <v>3</v>
      </c>
      <c r="H609" s="56"/>
      <c r="I609" s="19">
        <f>ROUND(ROUND(H609,2)*ROUND(G609,3),2)</f>
        <v>0</v>
      </c>
      <c r="O609">
        <f>(I609*21)/100</f>
        <v>0</v>
      </c>
      <c r="P609" t="s">
        <v>12</v>
      </c>
    </row>
    <row r="610" spans="1:9" ht="12.75" customHeight="1">
      <c r="A610" s="34"/>
      <c r="B610" s="35"/>
      <c r="C610" s="35"/>
      <c r="D610" s="36"/>
      <c r="E610" s="33"/>
      <c r="F610" s="37"/>
      <c r="G610" s="38"/>
      <c r="H610" s="58"/>
      <c r="I610" s="39"/>
    </row>
    <row r="611" spans="1:5" ht="12.75" customHeight="1">
      <c r="A611" s="24" t="s">
        <v>40</v>
      </c>
      <c r="E611" s="23" t="s">
        <v>13</v>
      </c>
    </row>
    <row r="612" spans="1:16" ht="12.75" customHeight="1">
      <c r="A612" s="11" t="s">
        <v>34</v>
      </c>
      <c r="B612" s="15" t="s">
        <v>682</v>
      </c>
      <c r="C612" s="15" t="s">
        <v>683</v>
      </c>
      <c r="D612" s="11" t="s">
        <v>13</v>
      </c>
      <c r="E612" s="16" t="s">
        <v>684</v>
      </c>
      <c r="F612" s="17" t="s">
        <v>93</v>
      </c>
      <c r="G612" s="18">
        <v>4</v>
      </c>
      <c r="H612" s="56"/>
      <c r="I612" s="19">
        <f>ROUND(ROUND(H612,2)*ROUND(G612,3),2)</f>
        <v>0</v>
      </c>
      <c r="O612">
        <f>(I612*21)/100</f>
        <v>0</v>
      </c>
      <c r="P612" t="s">
        <v>12</v>
      </c>
    </row>
    <row r="613" spans="1:5" ht="12.75" customHeight="1">
      <c r="A613" s="20" t="s">
        <v>38</v>
      </c>
      <c r="E613" s="21" t="s">
        <v>13</v>
      </c>
    </row>
    <row r="614" spans="1:5" ht="12.75" customHeight="1">
      <c r="A614" s="24" t="s">
        <v>40</v>
      </c>
      <c r="E614" s="23" t="s">
        <v>13</v>
      </c>
    </row>
    <row r="615" spans="1:16" ht="12.75" customHeight="1">
      <c r="A615" s="11" t="s">
        <v>161</v>
      </c>
      <c r="B615" s="15" t="s">
        <v>685</v>
      </c>
      <c r="C615" s="15" t="s">
        <v>686</v>
      </c>
      <c r="D615" s="11" t="s">
        <v>48</v>
      </c>
      <c r="E615" s="31" t="s">
        <v>687</v>
      </c>
      <c r="F615" s="17" t="s">
        <v>93</v>
      </c>
      <c r="G615" s="18">
        <v>2</v>
      </c>
      <c r="H615" s="56"/>
      <c r="I615" s="19">
        <f>ROUND(ROUND(H615,2)*ROUND(G615,3),2)</f>
        <v>0</v>
      </c>
      <c r="O615">
        <f>(I615*21)/100</f>
        <v>0</v>
      </c>
      <c r="P615" t="s">
        <v>12</v>
      </c>
    </row>
    <row r="616" spans="1:5" ht="12.75" customHeight="1">
      <c r="A616" s="20" t="s">
        <v>38</v>
      </c>
      <c r="E616" s="32" t="s">
        <v>688</v>
      </c>
    </row>
    <row r="617" spans="1:5" ht="12.75" customHeight="1">
      <c r="A617" s="24" t="s">
        <v>40</v>
      </c>
      <c r="E617" s="23" t="s">
        <v>13</v>
      </c>
    </row>
    <row r="618" spans="1:16" ht="12.75" customHeight="1">
      <c r="A618" s="11" t="s">
        <v>161</v>
      </c>
      <c r="B618" s="15" t="s">
        <v>689</v>
      </c>
      <c r="C618" s="15" t="s">
        <v>686</v>
      </c>
      <c r="D618" s="11" t="s">
        <v>53</v>
      </c>
      <c r="E618" s="31" t="s">
        <v>687</v>
      </c>
      <c r="F618" s="17" t="s">
        <v>93</v>
      </c>
      <c r="G618" s="18">
        <v>2</v>
      </c>
      <c r="H618" s="56"/>
      <c r="I618" s="19">
        <f>ROUND(ROUND(H618,2)*ROUND(G618,3),2)</f>
        <v>0</v>
      </c>
      <c r="O618">
        <f>(I618*21)/100</f>
        <v>0</v>
      </c>
      <c r="P618" t="s">
        <v>12</v>
      </c>
    </row>
    <row r="619" spans="1:5" ht="12.75" customHeight="1">
      <c r="A619" s="20" t="s">
        <v>38</v>
      </c>
      <c r="E619" s="32" t="s">
        <v>690</v>
      </c>
    </row>
    <row r="620" spans="1:5" ht="12.75" customHeight="1">
      <c r="A620" s="24" t="s">
        <v>40</v>
      </c>
      <c r="E620" s="23" t="s">
        <v>13</v>
      </c>
    </row>
    <row r="621" spans="1:16" ht="12.75" customHeight="1">
      <c r="A621" s="11" t="s">
        <v>34</v>
      </c>
      <c r="B621" s="15" t="s">
        <v>691</v>
      </c>
      <c r="C621" s="15" t="s">
        <v>692</v>
      </c>
      <c r="D621" s="11" t="s">
        <v>13</v>
      </c>
      <c r="E621" s="16" t="s">
        <v>693</v>
      </c>
      <c r="F621" s="17" t="s">
        <v>93</v>
      </c>
      <c r="G621" s="18">
        <v>2</v>
      </c>
      <c r="H621" s="56"/>
      <c r="I621" s="19">
        <f>ROUND(ROUND(H621,2)*ROUND(G621,3),2)</f>
        <v>0</v>
      </c>
      <c r="O621">
        <f>(I621*21)/100</f>
        <v>0</v>
      </c>
      <c r="P621" t="s">
        <v>12</v>
      </c>
    </row>
    <row r="622" spans="1:5" ht="12.75" customHeight="1">
      <c r="A622" s="20" t="s">
        <v>38</v>
      </c>
      <c r="E622" s="21" t="s">
        <v>386</v>
      </c>
    </row>
    <row r="623" spans="1:5" ht="12.75" customHeight="1">
      <c r="A623" s="24" t="s">
        <v>40</v>
      </c>
      <c r="E623" s="23" t="s">
        <v>13</v>
      </c>
    </row>
    <row r="624" spans="1:16" ht="12.75" customHeight="1">
      <c r="A624" s="11" t="s">
        <v>161</v>
      </c>
      <c r="B624" s="15" t="s">
        <v>694</v>
      </c>
      <c r="C624" s="15" t="s">
        <v>695</v>
      </c>
      <c r="D624" s="11" t="s">
        <v>13</v>
      </c>
      <c r="E624" s="31" t="s">
        <v>696</v>
      </c>
      <c r="F624" s="17" t="s">
        <v>93</v>
      </c>
      <c r="G624" s="18">
        <v>2</v>
      </c>
      <c r="H624" s="56"/>
      <c r="I624" s="19">
        <f>ROUND(ROUND(H624,2)*ROUND(G624,3),2)</f>
        <v>0</v>
      </c>
      <c r="O624">
        <f>(I624*21)/100</f>
        <v>0</v>
      </c>
      <c r="P624" t="s">
        <v>12</v>
      </c>
    </row>
    <row r="625" spans="1:5" ht="12.75" customHeight="1">
      <c r="A625" s="20" t="s">
        <v>38</v>
      </c>
      <c r="E625" s="21" t="s">
        <v>13</v>
      </c>
    </row>
    <row r="626" spans="1:5" ht="12.75" customHeight="1">
      <c r="A626" s="24" t="s">
        <v>40</v>
      </c>
      <c r="E626" s="23" t="s">
        <v>13</v>
      </c>
    </row>
    <row r="627" spans="1:16" ht="12.75" customHeight="1">
      <c r="A627" s="11" t="s">
        <v>161</v>
      </c>
      <c r="B627" s="15" t="s">
        <v>697</v>
      </c>
      <c r="C627" s="15" t="s">
        <v>698</v>
      </c>
      <c r="D627" s="11" t="s">
        <v>13</v>
      </c>
      <c r="E627" s="31" t="s">
        <v>699</v>
      </c>
      <c r="F627" s="17" t="s">
        <v>93</v>
      </c>
      <c r="G627" s="18">
        <v>2</v>
      </c>
      <c r="H627" s="56"/>
      <c r="I627" s="19">
        <f>ROUND(ROUND(H627,2)*ROUND(G627,3),2)</f>
        <v>0</v>
      </c>
      <c r="O627">
        <f>(I627*21)/100</f>
        <v>0</v>
      </c>
      <c r="P627" t="s">
        <v>12</v>
      </c>
    </row>
    <row r="628" spans="1:5" ht="12.75" customHeight="1">
      <c r="A628" s="20" t="s">
        <v>38</v>
      </c>
      <c r="E628" s="21" t="s">
        <v>13</v>
      </c>
    </row>
    <row r="629" spans="1:5" ht="12.75" customHeight="1">
      <c r="A629" s="24" t="s">
        <v>40</v>
      </c>
      <c r="E629" s="23" t="s">
        <v>13</v>
      </c>
    </row>
    <row r="630" spans="1:16" ht="12.75" customHeight="1">
      <c r="A630" s="11" t="s">
        <v>34</v>
      </c>
      <c r="B630" s="15" t="s">
        <v>700</v>
      </c>
      <c r="C630" s="15" t="s">
        <v>701</v>
      </c>
      <c r="D630" s="11" t="s">
        <v>13</v>
      </c>
      <c r="E630" s="16" t="s">
        <v>702</v>
      </c>
      <c r="F630" s="17" t="s">
        <v>93</v>
      </c>
      <c r="G630" s="18">
        <v>3</v>
      </c>
      <c r="H630" s="56"/>
      <c r="I630" s="19">
        <f>ROUND(ROUND(H630,2)*ROUND(G630,3),2)</f>
        <v>0</v>
      </c>
      <c r="O630">
        <f>(I630*21)/100</f>
        <v>0</v>
      </c>
      <c r="P630" t="s">
        <v>12</v>
      </c>
    </row>
    <row r="631" spans="1:5" ht="12.75" customHeight="1">
      <c r="A631" s="20" t="s">
        <v>38</v>
      </c>
      <c r="E631" s="21" t="s">
        <v>386</v>
      </c>
    </row>
    <row r="632" spans="1:5" ht="12.75" customHeight="1">
      <c r="A632" s="24" t="s">
        <v>40</v>
      </c>
      <c r="E632" s="23" t="s">
        <v>13</v>
      </c>
    </row>
    <row r="633" spans="1:16" ht="12.75" customHeight="1">
      <c r="A633" s="11" t="s">
        <v>161</v>
      </c>
      <c r="B633" s="15" t="s">
        <v>703</v>
      </c>
      <c r="C633" s="15" t="s">
        <v>704</v>
      </c>
      <c r="D633" s="11" t="s">
        <v>45</v>
      </c>
      <c r="E633" s="16" t="s">
        <v>705</v>
      </c>
      <c r="F633" s="17" t="s">
        <v>93</v>
      </c>
      <c r="G633" s="18">
        <v>3</v>
      </c>
      <c r="H633" s="56"/>
      <c r="I633" s="19">
        <f>ROUND(ROUND(H633,2)*ROUND(G633,3),2)</f>
        <v>0</v>
      </c>
      <c r="O633">
        <f>(I633*21)/100</f>
        <v>0</v>
      </c>
      <c r="P633" t="s">
        <v>12</v>
      </c>
    </row>
    <row r="634" spans="1:5" ht="12.75" customHeight="1">
      <c r="A634" s="20" t="s">
        <v>38</v>
      </c>
      <c r="E634" s="21" t="s">
        <v>13</v>
      </c>
    </row>
    <row r="635" spans="1:5" ht="12.75" customHeight="1">
      <c r="A635" s="24" t="s">
        <v>40</v>
      </c>
      <c r="E635" s="23" t="s">
        <v>13</v>
      </c>
    </row>
    <row r="636" spans="1:16" ht="12.75" customHeight="1">
      <c r="A636" s="11" t="s">
        <v>34</v>
      </c>
      <c r="B636" s="15" t="s">
        <v>706</v>
      </c>
      <c r="C636" s="15" t="s">
        <v>707</v>
      </c>
      <c r="D636" s="11" t="s">
        <v>13</v>
      </c>
      <c r="E636" s="16" t="s">
        <v>708</v>
      </c>
      <c r="F636" s="17" t="s">
        <v>93</v>
      </c>
      <c r="G636" s="18">
        <v>4</v>
      </c>
      <c r="H636" s="56"/>
      <c r="I636" s="19">
        <f>ROUND(ROUND(H636,2)*ROUND(G636,3),2)</f>
        <v>0</v>
      </c>
      <c r="O636">
        <f>(I636*21)/100</f>
        <v>0</v>
      </c>
      <c r="P636" t="s">
        <v>12</v>
      </c>
    </row>
    <row r="637" spans="1:5" ht="12.75" customHeight="1">
      <c r="A637" s="20" t="s">
        <v>38</v>
      </c>
      <c r="E637" s="21" t="s">
        <v>709</v>
      </c>
    </row>
    <row r="638" spans="1:5" ht="12.75" customHeight="1">
      <c r="A638" s="24" t="s">
        <v>40</v>
      </c>
      <c r="E638" s="23" t="s">
        <v>13</v>
      </c>
    </row>
    <row r="639" spans="1:16" ht="12.75" customHeight="1">
      <c r="A639" s="11" t="s">
        <v>161</v>
      </c>
      <c r="B639" s="15" t="s">
        <v>710</v>
      </c>
      <c r="C639" s="15" t="s">
        <v>711</v>
      </c>
      <c r="D639" s="11" t="s">
        <v>13</v>
      </c>
      <c r="E639" s="31" t="s">
        <v>712</v>
      </c>
      <c r="F639" s="17" t="s">
        <v>93</v>
      </c>
      <c r="G639" s="18">
        <v>4</v>
      </c>
      <c r="H639" s="56"/>
      <c r="I639" s="19">
        <f>ROUND(ROUND(H639,2)*ROUND(G639,3),2)</f>
        <v>0</v>
      </c>
      <c r="O639">
        <f>(I639*21)/100</f>
        <v>0</v>
      </c>
      <c r="P639" t="s">
        <v>12</v>
      </c>
    </row>
    <row r="640" spans="1:5" ht="12.75" customHeight="1">
      <c r="A640" s="20" t="s">
        <v>38</v>
      </c>
      <c r="E640" s="21" t="s">
        <v>13</v>
      </c>
    </row>
    <row r="641" spans="1:5" ht="12.75" customHeight="1">
      <c r="A641" s="24" t="s">
        <v>40</v>
      </c>
      <c r="E641" s="23" t="s">
        <v>13</v>
      </c>
    </row>
    <row r="642" spans="1:16" ht="12.75" customHeight="1">
      <c r="A642" s="11" t="s">
        <v>161</v>
      </c>
      <c r="B642" s="15" t="s">
        <v>713</v>
      </c>
      <c r="C642" s="15" t="s">
        <v>714</v>
      </c>
      <c r="D642" s="11" t="s">
        <v>13</v>
      </c>
      <c r="E642" s="31" t="s">
        <v>715</v>
      </c>
      <c r="F642" s="17" t="s">
        <v>93</v>
      </c>
      <c r="G642" s="18">
        <v>4</v>
      </c>
      <c r="H642" s="56"/>
      <c r="I642" s="19">
        <f>ROUND(ROUND(H642,2)*ROUND(G642,3),2)</f>
        <v>0</v>
      </c>
      <c r="O642">
        <f>(I642*21)/100</f>
        <v>0</v>
      </c>
      <c r="P642" t="s">
        <v>12</v>
      </c>
    </row>
    <row r="643" spans="1:5" ht="12.75" customHeight="1">
      <c r="A643" s="20" t="s">
        <v>38</v>
      </c>
      <c r="E643" s="21" t="s">
        <v>13</v>
      </c>
    </row>
    <row r="644" spans="1:5" ht="12.75" customHeight="1">
      <c r="A644" s="24" t="s">
        <v>40</v>
      </c>
      <c r="E644" s="23" t="s">
        <v>13</v>
      </c>
    </row>
    <row r="645" spans="1:16" ht="12.75" customHeight="1">
      <c r="A645" s="11" t="s">
        <v>34</v>
      </c>
      <c r="B645" s="15" t="s">
        <v>716</v>
      </c>
      <c r="C645" s="15" t="s">
        <v>717</v>
      </c>
      <c r="D645" s="11" t="s">
        <v>13</v>
      </c>
      <c r="E645" s="16" t="s">
        <v>718</v>
      </c>
      <c r="F645" s="17" t="s">
        <v>93</v>
      </c>
      <c r="G645" s="18">
        <v>1</v>
      </c>
      <c r="H645" s="56"/>
      <c r="I645" s="19">
        <f>ROUND(ROUND(H645,2)*ROUND(G645,3),2)</f>
        <v>0</v>
      </c>
      <c r="O645">
        <f>(I645*21)/100</f>
        <v>0</v>
      </c>
      <c r="P645" t="s">
        <v>12</v>
      </c>
    </row>
    <row r="646" spans="1:5" ht="12.75" customHeight="1">
      <c r="A646" s="20" t="s">
        <v>38</v>
      </c>
      <c r="E646" s="21" t="s">
        <v>662</v>
      </c>
    </row>
    <row r="647" spans="1:5" ht="12.75" customHeight="1">
      <c r="A647" s="24" t="s">
        <v>40</v>
      </c>
      <c r="E647" s="23" t="s">
        <v>13</v>
      </c>
    </row>
    <row r="648" spans="1:16" ht="12.75" customHeight="1">
      <c r="A648" s="11" t="s">
        <v>161</v>
      </c>
      <c r="B648" s="15" t="s">
        <v>719</v>
      </c>
      <c r="C648" s="15" t="s">
        <v>720</v>
      </c>
      <c r="D648" s="11" t="s">
        <v>45</v>
      </c>
      <c r="E648" s="16" t="s">
        <v>721</v>
      </c>
      <c r="F648" s="17" t="s">
        <v>93</v>
      </c>
      <c r="G648" s="18">
        <v>1</v>
      </c>
      <c r="H648" s="56"/>
      <c r="I648" s="19">
        <f>ROUND(ROUND(H648,2)*ROUND(G648,3),2)</f>
        <v>0</v>
      </c>
      <c r="O648">
        <f>(I648*21)/100</f>
        <v>0</v>
      </c>
      <c r="P648" t="s">
        <v>12</v>
      </c>
    </row>
    <row r="649" spans="1:5" ht="12.75" customHeight="1">
      <c r="A649" s="20" t="s">
        <v>38</v>
      </c>
      <c r="E649" s="21" t="s">
        <v>13</v>
      </c>
    </row>
    <row r="650" spans="1:5" ht="12.75" customHeight="1">
      <c r="A650" s="24" t="s">
        <v>40</v>
      </c>
      <c r="E650" s="23" t="s">
        <v>13</v>
      </c>
    </row>
    <row r="651" spans="1:16" ht="12.75" customHeight="1">
      <c r="A651" s="11" t="s">
        <v>34</v>
      </c>
      <c r="B651" s="15" t="s">
        <v>722</v>
      </c>
      <c r="C651" s="15" t="s">
        <v>723</v>
      </c>
      <c r="D651" s="11" t="s">
        <v>13</v>
      </c>
      <c r="E651" s="16" t="s">
        <v>724</v>
      </c>
      <c r="F651" s="17" t="s">
        <v>84</v>
      </c>
      <c r="G651" s="18">
        <v>2.5</v>
      </c>
      <c r="H651" s="56"/>
      <c r="I651" s="19">
        <f>ROUND(ROUND(H651,2)*ROUND(G651,3),2)</f>
        <v>0</v>
      </c>
      <c r="O651">
        <f>(I651*21)/100</f>
        <v>0</v>
      </c>
      <c r="P651" t="s">
        <v>12</v>
      </c>
    </row>
    <row r="652" spans="1:5" ht="12.75" customHeight="1">
      <c r="A652" s="20" t="s">
        <v>38</v>
      </c>
      <c r="E652" s="21" t="s">
        <v>13</v>
      </c>
    </row>
    <row r="653" spans="1:5" ht="12.75" customHeight="1">
      <c r="A653" s="24" t="s">
        <v>40</v>
      </c>
      <c r="E653" s="23" t="s">
        <v>725</v>
      </c>
    </row>
    <row r="654" spans="1:16" ht="12.75" customHeight="1">
      <c r="A654" s="11" t="s">
        <v>34</v>
      </c>
      <c r="B654" s="15" t="s">
        <v>726</v>
      </c>
      <c r="C654" s="15" t="s">
        <v>727</v>
      </c>
      <c r="D654" s="11" t="s">
        <v>13</v>
      </c>
      <c r="E654" s="16" t="s">
        <v>728</v>
      </c>
      <c r="F654" s="17" t="s">
        <v>84</v>
      </c>
      <c r="G654" s="18">
        <v>6</v>
      </c>
      <c r="H654" s="56"/>
      <c r="I654" s="19">
        <f>ROUND(ROUND(H654,2)*ROUND(G654,3),2)</f>
        <v>0</v>
      </c>
      <c r="O654">
        <f>(I654*21)/100</f>
        <v>0</v>
      </c>
      <c r="P654" t="s">
        <v>12</v>
      </c>
    </row>
    <row r="655" spans="1:5" ht="12.75" customHeight="1">
      <c r="A655" s="20" t="s">
        <v>38</v>
      </c>
      <c r="E655" s="21" t="s">
        <v>13</v>
      </c>
    </row>
    <row r="656" spans="1:5" ht="12.75" customHeight="1">
      <c r="A656" s="24" t="s">
        <v>40</v>
      </c>
      <c r="E656" s="23" t="s">
        <v>729</v>
      </c>
    </row>
    <row r="657" spans="1:16" ht="12.75" customHeight="1">
      <c r="A657" s="11" t="s">
        <v>34</v>
      </c>
      <c r="B657" s="15" t="s">
        <v>730</v>
      </c>
      <c r="C657" s="15" t="s">
        <v>731</v>
      </c>
      <c r="D657" s="11" t="s">
        <v>45</v>
      </c>
      <c r="E657" s="16" t="s">
        <v>732</v>
      </c>
      <c r="F657" s="17" t="s">
        <v>84</v>
      </c>
      <c r="G657" s="18">
        <v>6</v>
      </c>
      <c r="H657" s="56"/>
      <c r="I657" s="19">
        <f>ROUND(ROUND(H657,2)*ROUND(G657,3),2)</f>
        <v>0</v>
      </c>
      <c r="O657">
        <f>(I657*21)/100</f>
        <v>0</v>
      </c>
      <c r="P657" t="s">
        <v>12</v>
      </c>
    </row>
    <row r="658" spans="1:5" ht="12.75" customHeight="1">
      <c r="A658" s="20" t="s">
        <v>38</v>
      </c>
      <c r="E658" s="21" t="s">
        <v>13</v>
      </c>
    </row>
    <row r="659" spans="1:5" ht="12.75" customHeight="1">
      <c r="A659" s="24" t="s">
        <v>40</v>
      </c>
      <c r="E659" s="23" t="s">
        <v>729</v>
      </c>
    </row>
    <row r="660" spans="1:16" ht="12.75" customHeight="1">
      <c r="A660" s="11" t="s">
        <v>34</v>
      </c>
      <c r="B660" s="15" t="s">
        <v>733</v>
      </c>
      <c r="C660" s="15" t="s">
        <v>734</v>
      </c>
      <c r="D660" s="11" t="s">
        <v>13</v>
      </c>
      <c r="E660" s="16" t="s">
        <v>735</v>
      </c>
      <c r="F660" s="17" t="s">
        <v>84</v>
      </c>
      <c r="G660" s="18">
        <v>1</v>
      </c>
      <c r="H660" s="56"/>
      <c r="I660" s="19">
        <f>ROUND(ROUND(H660,2)*ROUND(G660,3),2)</f>
        <v>0</v>
      </c>
      <c r="O660">
        <f>(I660*21)/100</f>
        <v>0</v>
      </c>
      <c r="P660" t="s">
        <v>12</v>
      </c>
    </row>
    <row r="661" spans="1:5" ht="12.75" customHeight="1">
      <c r="A661" s="20" t="s">
        <v>38</v>
      </c>
      <c r="E661" s="21" t="s">
        <v>13</v>
      </c>
    </row>
    <row r="662" spans="1:5" ht="12.75" customHeight="1">
      <c r="A662" s="24" t="s">
        <v>40</v>
      </c>
      <c r="E662" s="23" t="s">
        <v>13</v>
      </c>
    </row>
    <row r="663" spans="1:16" ht="12.75" customHeight="1">
      <c r="A663" s="11" t="s">
        <v>34</v>
      </c>
      <c r="B663" s="15" t="s">
        <v>736</v>
      </c>
      <c r="C663" s="15" t="s">
        <v>737</v>
      </c>
      <c r="D663" s="11" t="s">
        <v>45</v>
      </c>
      <c r="E663" s="16" t="s">
        <v>738</v>
      </c>
      <c r="F663" s="17" t="s">
        <v>84</v>
      </c>
      <c r="G663" s="18">
        <v>1</v>
      </c>
      <c r="H663" s="56"/>
      <c r="I663" s="19">
        <f>ROUND(ROUND(H663,2)*ROUND(G663,3),2)</f>
        <v>0</v>
      </c>
      <c r="O663">
        <f>(I663*21)/100</f>
        <v>0</v>
      </c>
      <c r="P663" t="s">
        <v>12</v>
      </c>
    </row>
    <row r="664" spans="1:5" ht="12.75" customHeight="1">
      <c r="A664" s="20" t="s">
        <v>38</v>
      </c>
      <c r="E664" s="21" t="s">
        <v>13</v>
      </c>
    </row>
    <row r="665" spans="1:5" ht="12.75" customHeight="1">
      <c r="A665" s="24" t="s">
        <v>40</v>
      </c>
      <c r="E665" s="23" t="s">
        <v>13</v>
      </c>
    </row>
    <row r="666" spans="1:16" ht="12.75" customHeight="1">
      <c r="A666" s="11" t="s">
        <v>34</v>
      </c>
      <c r="B666" s="15" t="s">
        <v>739</v>
      </c>
      <c r="C666" s="15" t="s">
        <v>740</v>
      </c>
      <c r="D666" s="11" t="s">
        <v>13</v>
      </c>
      <c r="E666" s="16" t="s">
        <v>741</v>
      </c>
      <c r="F666" s="17" t="s">
        <v>84</v>
      </c>
      <c r="G666" s="18">
        <v>4.5</v>
      </c>
      <c r="H666" s="56"/>
      <c r="I666" s="19">
        <f>ROUND(ROUND(H666,2)*ROUND(G666,3),2)</f>
        <v>0</v>
      </c>
      <c r="O666">
        <f>(I666*21)/100</f>
        <v>0</v>
      </c>
      <c r="P666" t="s">
        <v>12</v>
      </c>
    </row>
    <row r="667" spans="1:5" ht="12.75" customHeight="1">
      <c r="A667" s="20" t="s">
        <v>38</v>
      </c>
      <c r="E667" s="21" t="s">
        <v>13</v>
      </c>
    </row>
    <row r="668" spans="1:5" ht="12.75" customHeight="1">
      <c r="A668" s="24" t="s">
        <v>40</v>
      </c>
      <c r="E668" s="23" t="s">
        <v>742</v>
      </c>
    </row>
    <row r="669" spans="1:16" ht="12.75" customHeight="1">
      <c r="A669" s="11" t="s">
        <v>34</v>
      </c>
      <c r="B669" s="15" t="s">
        <v>743</v>
      </c>
      <c r="C669" s="15" t="s">
        <v>744</v>
      </c>
      <c r="D669" s="11" t="s">
        <v>13</v>
      </c>
      <c r="E669" s="16" t="s">
        <v>745</v>
      </c>
      <c r="F669" s="17" t="s">
        <v>84</v>
      </c>
      <c r="G669" s="18">
        <v>1254.06</v>
      </c>
      <c r="H669" s="56"/>
      <c r="I669" s="19">
        <f>ROUND(ROUND(H669,2)*ROUND(G669,3),2)</f>
        <v>0</v>
      </c>
      <c r="O669">
        <f>(I669*21)/100</f>
        <v>0</v>
      </c>
      <c r="P669" t="s">
        <v>12</v>
      </c>
    </row>
    <row r="670" spans="1:5" ht="12.75" customHeight="1">
      <c r="A670" s="20" t="s">
        <v>38</v>
      </c>
      <c r="E670" s="21" t="s">
        <v>13</v>
      </c>
    </row>
    <row r="671" spans="1:5" ht="12.75" customHeight="1">
      <c r="A671" s="24" t="s">
        <v>40</v>
      </c>
      <c r="E671" s="23" t="s">
        <v>13</v>
      </c>
    </row>
    <row r="672" spans="1:16" ht="12.75" customHeight="1">
      <c r="A672" s="11" t="s">
        <v>34</v>
      </c>
      <c r="B672" s="15" t="s">
        <v>746</v>
      </c>
      <c r="C672" s="15" t="s">
        <v>747</v>
      </c>
      <c r="D672" s="11" t="s">
        <v>45</v>
      </c>
      <c r="E672" s="16" t="s">
        <v>748</v>
      </c>
      <c r="F672" s="17" t="s">
        <v>84</v>
      </c>
      <c r="G672" s="18">
        <v>1254.06</v>
      </c>
      <c r="H672" s="56"/>
      <c r="I672" s="19">
        <f>ROUND(ROUND(H672,2)*ROUND(G672,3),2)</f>
        <v>0</v>
      </c>
      <c r="O672">
        <f>(I672*21)/100</f>
        <v>0</v>
      </c>
      <c r="P672" t="s">
        <v>12</v>
      </c>
    </row>
    <row r="673" spans="1:5" ht="12.75" customHeight="1">
      <c r="A673" s="20" t="s">
        <v>38</v>
      </c>
      <c r="E673" s="21" t="s">
        <v>13</v>
      </c>
    </row>
    <row r="674" spans="1:5" ht="12.75" customHeight="1">
      <c r="A674" s="24" t="s">
        <v>40</v>
      </c>
      <c r="E674" s="23" t="s">
        <v>13</v>
      </c>
    </row>
    <row r="675" spans="1:16" ht="12.75" customHeight="1">
      <c r="A675" s="11" t="s">
        <v>34</v>
      </c>
      <c r="B675" s="15" t="s">
        <v>749</v>
      </c>
      <c r="C675" s="15" t="s">
        <v>750</v>
      </c>
      <c r="D675" s="11" t="s">
        <v>13</v>
      </c>
      <c r="E675" s="16" t="s">
        <v>751</v>
      </c>
      <c r="F675" s="17" t="s">
        <v>84</v>
      </c>
      <c r="G675" s="18">
        <v>1254.06</v>
      </c>
      <c r="H675" s="56"/>
      <c r="I675" s="19">
        <f>ROUND(ROUND(H675,2)*ROUND(G675,3),2)</f>
        <v>0</v>
      </c>
      <c r="O675">
        <f>(I675*21)/100</f>
        <v>0</v>
      </c>
      <c r="P675" t="s">
        <v>12</v>
      </c>
    </row>
    <row r="676" spans="1:5" ht="12.75" customHeight="1">
      <c r="A676" s="20" t="s">
        <v>38</v>
      </c>
      <c r="E676" s="21" t="s">
        <v>13</v>
      </c>
    </row>
    <row r="677" spans="1:5" ht="12.75" customHeight="1">
      <c r="A677" s="24" t="s">
        <v>40</v>
      </c>
      <c r="E677" s="23" t="s">
        <v>13</v>
      </c>
    </row>
    <row r="678" spans="1:16" ht="12.75" customHeight="1">
      <c r="A678" s="11" t="s">
        <v>34</v>
      </c>
      <c r="B678" s="15" t="s">
        <v>752</v>
      </c>
      <c r="C678" s="15" t="s">
        <v>753</v>
      </c>
      <c r="D678" s="11" t="s">
        <v>45</v>
      </c>
      <c r="E678" s="16" t="s">
        <v>754</v>
      </c>
      <c r="F678" s="17" t="s">
        <v>93</v>
      </c>
      <c r="G678" s="18">
        <v>1</v>
      </c>
      <c r="H678" s="56"/>
      <c r="I678" s="19">
        <f>ROUND(ROUND(H678,2)*ROUND(G678,3),2)</f>
        <v>0</v>
      </c>
      <c r="O678">
        <f>(I678*21)/100</f>
        <v>0</v>
      </c>
      <c r="P678" t="s">
        <v>12</v>
      </c>
    </row>
    <row r="679" spans="1:5" ht="102" customHeight="1">
      <c r="A679" s="20" t="s">
        <v>38</v>
      </c>
      <c r="E679" s="21" t="s">
        <v>755</v>
      </c>
    </row>
    <row r="680" spans="1:5" ht="12.75" customHeight="1">
      <c r="A680" s="24" t="s">
        <v>40</v>
      </c>
      <c r="E680" s="23" t="s">
        <v>13</v>
      </c>
    </row>
    <row r="681" spans="1:16" ht="12.75" customHeight="1">
      <c r="A681" s="11" t="s">
        <v>34</v>
      </c>
      <c r="B681" s="15" t="s">
        <v>756</v>
      </c>
      <c r="C681" s="15" t="s">
        <v>757</v>
      </c>
      <c r="D681" s="11" t="s">
        <v>13</v>
      </c>
      <c r="E681" s="16" t="s">
        <v>758</v>
      </c>
      <c r="F681" s="17" t="s">
        <v>93</v>
      </c>
      <c r="G681" s="18">
        <v>3</v>
      </c>
      <c r="H681" s="56"/>
      <c r="I681" s="19">
        <f>ROUND(ROUND(H681,2)*ROUND(G681,3),2)</f>
        <v>0</v>
      </c>
      <c r="O681">
        <f>(I681*21)/100</f>
        <v>0</v>
      </c>
      <c r="P681" t="s">
        <v>12</v>
      </c>
    </row>
    <row r="682" spans="1:5" ht="12.75" customHeight="1">
      <c r="A682" s="20" t="s">
        <v>38</v>
      </c>
      <c r="E682" s="21" t="s">
        <v>13</v>
      </c>
    </row>
    <row r="683" spans="1:5" ht="12.75" customHeight="1">
      <c r="A683" s="24" t="s">
        <v>40</v>
      </c>
      <c r="E683" s="23" t="s">
        <v>13</v>
      </c>
    </row>
    <row r="684" spans="1:16" ht="12.75" customHeight="1">
      <c r="A684" s="11" t="s">
        <v>161</v>
      </c>
      <c r="B684" s="15" t="s">
        <v>759</v>
      </c>
      <c r="C684" s="15" t="s">
        <v>760</v>
      </c>
      <c r="D684" s="11" t="s">
        <v>13</v>
      </c>
      <c r="E684" s="16" t="s">
        <v>761</v>
      </c>
      <c r="F684" s="17" t="s">
        <v>93</v>
      </c>
      <c r="G684" s="18">
        <v>3</v>
      </c>
      <c r="H684" s="56"/>
      <c r="I684" s="19">
        <f>ROUND(ROUND(H684,2)*ROUND(G684,3),2)</f>
        <v>0</v>
      </c>
      <c r="O684">
        <f>(I684*21)/100</f>
        <v>0</v>
      </c>
      <c r="P684" t="s">
        <v>12</v>
      </c>
    </row>
    <row r="685" spans="1:5" ht="12.75" customHeight="1">
      <c r="A685" s="20" t="s">
        <v>38</v>
      </c>
      <c r="E685" s="21" t="s">
        <v>13</v>
      </c>
    </row>
    <row r="686" spans="1:5" ht="12.75" customHeight="1">
      <c r="A686" s="24" t="s">
        <v>40</v>
      </c>
      <c r="E686" s="23" t="s">
        <v>13</v>
      </c>
    </row>
    <row r="687" spans="1:16" ht="25.5" customHeight="1">
      <c r="A687" s="11" t="s">
        <v>34</v>
      </c>
      <c r="B687" s="15" t="s">
        <v>762</v>
      </c>
      <c r="C687" s="15" t="s">
        <v>763</v>
      </c>
      <c r="D687" s="11" t="s">
        <v>13</v>
      </c>
      <c r="E687" s="16" t="s">
        <v>764</v>
      </c>
      <c r="F687" s="17" t="s">
        <v>93</v>
      </c>
      <c r="G687" s="18">
        <v>1</v>
      </c>
      <c r="H687" s="56"/>
      <c r="I687" s="19">
        <f>ROUND(ROUND(H687,2)*ROUND(G687,3),2)</f>
        <v>0</v>
      </c>
      <c r="O687">
        <f>(I687*21)/100</f>
        <v>0</v>
      </c>
      <c r="P687" t="s">
        <v>12</v>
      </c>
    </row>
    <row r="688" spans="1:5" ht="12.75" customHeight="1">
      <c r="A688" s="20" t="s">
        <v>38</v>
      </c>
      <c r="E688" s="21" t="s">
        <v>765</v>
      </c>
    </row>
    <row r="689" spans="1:5" ht="12.75" customHeight="1">
      <c r="A689" s="24" t="s">
        <v>40</v>
      </c>
      <c r="E689" s="23" t="s">
        <v>13</v>
      </c>
    </row>
    <row r="690" spans="1:16" ht="12.75" customHeight="1">
      <c r="A690" s="11" t="s">
        <v>34</v>
      </c>
      <c r="B690" s="15" t="s">
        <v>766</v>
      </c>
      <c r="C690" s="15" t="s">
        <v>767</v>
      </c>
      <c r="D690" s="11" t="s">
        <v>13</v>
      </c>
      <c r="E690" s="16" t="s">
        <v>768</v>
      </c>
      <c r="F690" s="17" t="s">
        <v>93</v>
      </c>
      <c r="G690" s="18">
        <v>2</v>
      </c>
      <c r="H690" s="56"/>
      <c r="I690" s="19">
        <f>ROUND(ROUND(H690,2)*ROUND(G690,3),2)</f>
        <v>0</v>
      </c>
      <c r="O690">
        <f>(I690*21)/100</f>
        <v>0</v>
      </c>
      <c r="P690" t="s">
        <v>12</v>
      </c>
    </row>
    <row r="691" spans="1:5" ht="12.75" customHeight="1">
      <c r="A691" s="20" t="s">
        <v>38</v>
      </c>
      <c r="E691" s="21" t="s">
        <v>769</v>
      </c>
    </row>
    <row r="692" spans="1:5" ht="12.75" customHeight="1">
      <c r="A692" s="24" t="s">
        <v>40</v>
      </c>
      <c r="E692" s="23" t="s">
        <v>13</v>
      </c>
    </row>
    <row r="693" spans="1:16" ht="12.75" customHeight="1">
      <c r="A693" s="11" t="s">
        <v>161</v>
      </c>
      <c r="B693" s="15" t="s">
        <v>770</v>
      </c>
      <c r="C693" s="15" t="s">
        <v>771</v>
      </c>
      <c r="D693" s="11" t="s">
        <v>13</v>
      </c>
      <c r="E693" s="16" t="s">
        <v>772</v>
      </c>
      <c r="F693" s="17" t="s">
        <v>93</v>
      </c>
      <c r="G693" s="18">
        <v>1</v>
      </c>
      <c r="H693" s="56"/>
      <c r="I693" s="19">
        <f>ROUND(ROUND(H693,2)*ROUND(G693,3),2)</f>
        <v>0</v>
      </c>
      <c r="O693">
        <f>(I693*21)/100</f>
        <v>0</v>
      </c>
      <c r="P693" t="s">
        <v>12</v>
      </c>
    </row>
    <row r="694" spans="1:5" ht="12.75" customHeight="1">
      <c r="A694" s="20" t="s">
        <v>38</v>
      </c>
      <c r="E694" s="21" t="s">
        <v>773</v>
      </c>
    </row>
    <row r="695" spans="1:5" ht="12.75" customHeight="1">
      <c r="A695" s="24" t="s">
        <v>40</v>
      </c>
      <c r="E695" s="23" t="s">
        <v>13</v>
      </c>
    </row>
    <row r="696" spans="1:16" ht="12.75" customHeight="1">
      <c r="A696" s="11" t="s">
        <v>161</v>
      </c>
      <c r="B696" s="15" t="s">
        <v>774</v>
      </c>
      <c r="C696" s="15" t="s">
        <v>775</v>
      </c>
      <c r="D696" s="11" t="s">
        <v>13</v>
      </c>
      <c r="E696" s="16" t="s">
        <v>776</v>
      </c>
      <c r="F696" s="17" t="s">
        <v>93</v>
      </c>
      <c r="G696" s="18">
        <v>1</v>
      </c>
      <c r="H696" s="56"/>
      <c r="I696" s="19">
        <f>ROUND(ROUND(H696,2)*ROUND(G696,3),2)</f>
        <v>0</v>
      </c>
      <c r="O696">
        <f>(I696*21)/100</f>
        <v>0</v>
      </c>
      <c r="P696" t="s">
        <v>12</v>
      </c>
    </row>
    <row r="697" spans="1:5" ht="12.75" customHeight="1">
      <c r="A697" s="20" t="s">
        <v>38</v>
      </c>
      <c r="E697" s="21" t="s">
        <v>777</v>
      </c>
    </row>
    <row r="698" spans="1:5" ht="12.75" customHeight="1">
      <c r="A698" s="24" t="s">
        <v>40</v>
      </c>
      <c r="E698" s="23" t="s">
        <v>13</v>
      </c>
    </row>
    <row r="699" spans="1:16" ht="12.75" customHeight="1">
      <c r="A699" s="11" t="s">
        <v>34</v>
      </c>
      <c r="B699" s="15" t="s">
        <v>778</v>
      </c>
      <c r="C699" s="15" t="s">
        <v>779</v>
      </c>
      <c r="D699" s="11" t="s">
        <v>13</v>
      </c>
      <c r="E699" s="16" t="s">
        <v>780</v>
      </c>
      <c r="F699" s="17" t="s">
        <v>93</v>
      </c>
      <c r="G699" s="18">
        <v>3</v>
      </c>
      <c r="H699" s="56"/>
      <c r="I699" s="19">
        <f>ROUND(ROUND(H699,2)*ROUND(G699,3),2)</f>
        <v>0</v>
      </c>
      <c r="O699">
        <f>(I699*21)/100</f>
        <v>0</v>
      </c>
      <c r="P699" t="s">
        <v>12</v>
      </c>
    </row>
    <row r="700" spans="1:5" ht="12.75" customHeight="1">
      <c r="A700" s="20" t="s">
        <v>38</v>
      </c>
      <c r="E700" s="21" t="s">
        <v>781</v>
      </c>
    </row>
    <row r="701" spans="1:5" ht="12.75" customHeight="1">
      <c r="A701" s="24" t="s">
        <v>40</v>
      </c>
      <c r="E701" s="23" t="s">
        <v>13</v>
      </c>
    </row>
    <row r="702" spans="1:16" ht="12.75" customHeight="1">
      <c r="A702" s="11" t="s">
        <v>161</v>
      </c>
      <c r="B702" s="15" t="s">
        <v>782</v>
      </c>
      <c r="C702" s="15" t="s">
        <v>783</v>
      </c>
      <c r="D702" s="11" t="s">
        <v>13</v>
      </c>
      <c r="E702" s="31" t="s">
        <v>784</v>
      </c>
      <c r="F702" s="17" t="s">
        <v>93</v>
      </c>
      <c r="G702" s="18">
        <v>3</v>
      </c>
      <c r="H702" s="56"/>
      <c r="I702" s="19">
        <f>ROUND(ROUND(H702,2)*ROUND(G702,3),2)</f>
        <v>0</v>
      </c>
      <c r="O702">
        <f>(I702*21)/100</f>
        <v>0</v>
      </c>
      <c r="P702" t="s">
        <v>12</v>
      </c>
    </row>
    <row r="703" spans="1:5" ht="12.75" customHeight="1">
      <c r="A703" s="20" t="s">
        <v>38</v>
      </c>
      <c r="E703" s="21" t="s">
        <v>13</v>
      </c>
    </row>
    <row r="704" spans="1:5" ht="12.75" customHeight="1">
      <c r="A704" s="24" t="s">
        <v>40</v>
      </c>
      <c r="E704" s="23" t="s">
        <v>13</v>
      </c>
    </row>
    <row r="705" spans="1:16" ht="12.75" customHeight="1">
      <c r="A705" s="11" t="s">
        <v>34</v>
      </c>
      <c r="B705" s="15" t="s">
        <v>785</v>
      </c>
      <c r="C705" s="15" t="s">
        <v>786</v>
      </c>
      <c r="D705" s="11" t="s">
        <v>13</v>
      </c>
      <c r="E705" s="16" t="s">
        <v>787</v>
      </c>
      <c r="F705" s="17" t="s">
        <v>93</v>
      </c>
      <c r="G705" s="18">
        <v>4</v>
      </c>
      <c r="H705" s="56"/>
      <c r="I705" s="19">
        <f>ROUND(ROUND(H705,2)*ROUND(G705,3),2)</f>
        <v>0</v>
      </c>
      <c r="O705">
        <f>(I705*21)/100</f>
        <v>0</v>
      </c>
      <c r="P705" t="s">
        <v>12</v>
      </c>
    </row>
    <row r="706" spans="1:5" ht="12.75" customHeight="1">
      <c r="A706" s="20" t="s">
        <v>38</v>
      </c>
      <c r="E706" s="21" t="s">
        <v>13</v>
      </c>
    </row>
    <row r="707" spans="1:5" ht="12.75" customHeight="1">
      <c r="A707" s="24" t="s">
        <v>40</v>
      </c>
      <c r="E707" s="23" t="s">
        <v>13</v>
      </c>
    </row>
    <row r="708" spans="1:16" ht="12.75" customHeight="1">
      <c r="A708" s="11" t="s">
        <v>161</v>
      </c>
      <c r="B708" s="15" t="s">
        <v>788</v>
      </c>
      <c r="C708" s="15" t="s">
        <v>789</v>
      </c>
      <c r="D708" s="11" t="s">
        <v>13</v>
      </c>
      <c r="E708" s="16" t="s">
        <v>790</v>
      </c>
      <c r="F708" s="17" t="s">
        <v>93</v>
      </c>
      <c r="G708" s="18">
        <v>4</v>
      </c>
      <c r="H708" s="56"/>
      <c r="I708" s="19">
        <f>ROUND(ROUND(H708,2)*ROUND(G708,3),2)</f>
        <v>0</v>
      </c>
      <c r="O708">
        <f>(I708*21)/100</f>
        <v>0</v>
      </c>
      <c r="P708" t="s">
        <v>12</v>
      </c>
    </row>
    <row r="709" spans="1:5" ht="12.75" customHeight="1">
      <c r="A709" s="20" t="s">
        <v>38</v>
      </c>
      <c r="E709" s="21" t="s">
        <v>13</v>
      </c>
    </row>
    <row r="710" spans="1:5" ht="12.75" customHeight="1">
      <c r="A710" s="24" t="s">
        <v>40</v>
      </c>
      <c r="E710" s="23" t="s">
        <v>13</v>
      </c>
    </row>
    <row r="711" spans="1:16" ht="12.75" customHeight="1">
      <c r="A711" s="11" t="s">
        <v>34</v>
      </c>
      <c r="B711" s="15" t="s">
        <v>791</v>
      </c>
      <c r="C711" s="15" t="s">
        <v>792</v>
      </c>
      <c r="D711" s="11" t="s">
        <v>48</v>
      </c>
      <c r="E711" s="16" t="s">
        <v>793</v>
      </c>
      <c r="F711" s="17" t="s">
        <v>93</v>
      </c>
      <c r="G711" s="18">
        <v>8</v>
      </c>
      <c r="H711" s="56"/>
      <c r="I711" s="19">
        <f>ROUND(ROUND(H711,2)*ROUND(G711,3),2)</f>
        <v>0</v>
      </c>
      <c r="O711">
        <f>(I711*21)/100</f>
        <v>0</v>
      </c>
      <c r="P711" t="s">
        <v>12</v>
      </c>
    </row>
    <row r="712" spans="1:5" ht="12.75" customHeight="1">
      <c r="A712" s="20" t="s">
        <v>38</v>
      </c>
      <c r="E712" s="21" t="s">
        <v>794</v>
      </c>
    </row>
    <row r="713" spans="1:5" ht="12.75" customHeight="1">
      <c r="A713" s="24" t="s">
        <v>40</v>
      </c>
      <c r="E713" s="23" t="s">
        <v>13</v>
      </c>
    </row>
    <row r="714" spans="1:16" ht="12.75" customHeight="1">
      <c r="A714" s="11" t="s">
        <v>34</v>
      </c>
      <c r="B714" s="15" t="s">
        <v>795</v>
      </c>
      <c r="C714" s="15" t="s">
        <v>792</v>
      </c>
      <c r="D714" s="11" t="s">
        <v>53</v>
      </c>
      <c r="E714" s="16" t="s">
        <v>793</v>
      </c>
      <c r="F714" s="17" t="s">
        <v>93</v>
      </c>
      <c r="G714" s="18">
        <v>2</v>
      </c>
      <c r="H714" s="56"/>
      <c r="I714" s="19">
        <f>ROUND(ROUND(H714,2)*ROUND(G714,3),2)</f>
        <v>0</v>
      </c>
      <c r="O714">
        <f>(I714*21)/100</f>
        <v>0</v>
      </c>
      <c r="P714" t="s">
        <v>12</v>
      </c>
    </row>
    <row r="715" spans="1:5" ht="12.75" customHeight="1">
      <c r="A715" s="20" t="s">
        <v>38</v>
      </c>
      <c r="E715" s="21" t="s">
        <v>796</v>
      </c>
    </row>
    <row r="716" spans="1:5" ht="12.75" customHeight="1">
      <c r="A716" s="22" t="s">
        <v>40</v>
      </c>
      <c r="E716" s="23" t="s">
        <v>13</v>
      </c>
    </row>
    <row r="717" spans="1:9" ht="12.75" customHeight="1">
      <c r="A717" s="4" t="s">
        <v>32</v>
      </c>
      <c r="B717" s="4"/>
      <c r="C717" s="25" t="s">
        <v>29</v>
      </c>
      <c r="D717" s="4"/>
      <c r="E717" s="13" t="s">
        <v>797</v>
      </c>
      <c r="F717" s="4"/>
      <c r="G717" s="4"/>
      <c r="H717" s="50"/>
      <c r="I717" s="26">
        <f>SUM(I718:I775)</f>
        <v>0</v>
      </c>
    </row>
    <row r="718" spans="1:16" ht="12.75" customHeight="1">
      <c r="A718" s="11" t="s">
        <v>34</v>
      </c>
      <c r="B718" s="15" t="s">
        <v>798</v>
      </c>
      <c r="C718" s="15" t="s">
        <v>799</v>
      </c>
      <c r="D718" s="11" t="s">
        <v>13</v>
      </c>
      <c r="E718" s="16" t="s">
        <v>800</v>
      </c>
      <c r="F718" s="17" t="s">
        <v>93</v>
      </c>
      <c r="G718" s="18">
        <v>2</v>
      </c>
      <c r="H718" s="56"/>
      <c r="I718" s="19">
        <f>ROUND(ROUND(H718,2)*ROUND(G718,3),2)</f>
        <v>0</v>
      </c>
      <c r="O718">
        <f>(I718*21)/100</f>
        <v>0</v>
      </c>
      <c r="P718" t="s">
        <v>12</v>
      </c>
    </row>
    <row r="719" spans="1:5" ht="12.75" customHeight="1">
      <c r="A719" s="20" t="s">
        <v>38</v>
      </c>
      <c r="E719" s="21" t="s">
        <v>624</v>
      </c>
    </row>
    <row r="720" spans="1:5" ht="12.75" customHeight="1">
      <c r="A720" s="24" t="s">
        <v>40</v>
      </c>
      <c r="E720" s="23" t="s">
        <v>13</v>
      </c>
    </row>
    <row r="721" spans="1:16" ht="12.75" customHeight="1">
      <c r="A721" s="11" t="s">
        <v>34</v>
      </c>
      <c r="B721" s="15" t="s">
        <v>801</v>
      </c>
      <c r="C721" s="15" t="s">
        <v>802</v>
      </c>
      <c r="D721" s="11" t="s">
        <v>45</v>
      </c>
      <c r="E721" s="16" t="s">
        <v>803</v>
      </c>
      <c r="F721" s="17" t="s">
        <v>93</v>
      </c>
      <c r="G721" s="18">
        <v>11</v>
      </c>
      <c r="H721" s="56"/>
      <c r="I721" s="19">
        <f>ROUND(ROUND(H721,2)*ROUND(G721,3),2)</f>
        <v>0</v>
      </c>
      <c r="O721">
        <f>(I721*21)/100</f>
        <v>0</v>
      </c>
      <c r="P721" t="s">
        <v>12</v>
      </c>
    </row>
    <row r="722" spans="1:5" ht="38.25" customHeight="1">
      <c r="A722" s="20" t="s">
        <v>38</v>
      </c>
      <c r="E722" s="21" t="s">
        <v>804</v>
      </c>
    </row>
    <row r="723" spans="1:5" ht="25.5" customHeight="1">
      <c r="A723" s="24" t="s">
        <v>40</v>
      </c>
      <c r="E723" s="23" t="s">
        <v>805</v>
      </c>
    </row>
    <row r="724" spans="1:16" ht="12.75" customHeight="1">
      <c r="A724" s="11" t="s">
        <v>161</v>
      </c>
      <c r="B724" s="15" t="s">
        <v>806</v>
      </c>
      <c r="C724" s="15" t="s">
        <v>807</v>
      </c>
      <c r="D724" s="11" t="s">
        <v>13</v>
      </c>
      <c r="E724" s="16" t="s">
        <v>808</v>
      </c>
      <c r="F724" s="17" t="s">
        <v>120</v>
      </c>
      <c r="G724" s="18">
        <v>0.255</v>
      </c>
      <c r="H724" s="56"/>
      <c r="I724" s="19">
        <f>ROUND(ROUND(H724,2)*ROUND(G724,3),2)</f>
        <v>0</v>
      </c>
      <c r="O724">
        <f>(I724*21)/100</f>
        <v>0</v>
      </c>
      <c r="P724" t="s">
        <v>12</v>
      </c>
    </row>
    <row r="725" spans="1:5" ht="12.75" customHeight="1">
      <c r="A725" s="20" t="s">
        <v>38</v>
      </c>
      <c r="E725" s="21" t="s">
        <v>13</v>
      </c>
    </row>
    <row r="726" spans="1:5" ht="25.5" customHeight="1">
      <c r="A726" s="24" t="s">
        <v>40</v>
      </c>
      <c r="E726" s="23" t="s">
        <v>809</v>
      </c>
    </row>
    <row r="727" spans="1:16" ht="12.75" customHeight="1">
      <c r="A727" s="11" t="s">
        <v>34</v>
      </c>
      <c r="B727" s="15" t="s">
        <v>810</v>
      </c>
      <c r="C727" s="15" t="s">
        <v>811</v>
      </c>
      <c r="D727" s="11" t="s">
        <v>45</v>
      </c>
      <c r="E727" s="16" t="s">
        <v>812</v>
      </c>
      <c r="F727" s="17" t="s">
        <v>37</v>
      </c>
      <c r="G727" s="18">
        <v>1</v>
      </c>
      <c r="H727" s="56"/>
      <c r="I727" s="19">
        <f>ROUND(ROUND(H727,2)*ROUND(G727,3),2)</f>
        <v>0</v>
      </c>
      <c r="O727">
        <f>(I727*21)/100</f>
        <v>0</v>
      </c>
      <c r="P727" t="s">
        <v>12</v>
      </c>
    </row>
    <row r="728" spans="1:5" ht="25.5" customHeight="1">
      <c r="A728" s="20" t="s">
        <v>38</v>
      </c>
      <c r="E728" s="21" t="s">
        <v>813</v>
      </c>
    </row>
    <row r="729" spans="1:5" ht="12.75" customHeight="1">
      <c r="A729" s="24" t="s">
        <v>40</v>
      </c>
      <c r="E729" s="23" t="s">
        <v>13</v>
      </c>
    </row>
    <row r="730" spans="1:16" ht="12.75" customHeight="1">
      <c r="A730" s="11" t="s">
        <v>34</v>
      </c>
      <c r="B730" s="15" t="s">
        <v>814</v>
      </c>
      <c r="C730" s="15" t="s">
        <v>815</v>
      </c>
      <c r="D730" s="11" t="s">
        <v>45</v>
      </c>
      <c r="E730" s="16" t="s">
        <v>816</v>
      </c>
      <c r="F730" s="17" t="s">
        <v>84</v>
      </c>
      <c r="G730" s="18">
        <v>8</v>
      </c>
      <c r="H730" s="56"/>
      <c r="I730" s="19">
        <f>ROUND(ROUND(H730,2)*ROUND(G730,3),2)</f>
        <v>0</v>
      </c>
      <c r="O730">
        <f>(I730*21)/100</f>
        <v>0</v>
      </c>
      <c r="P730" t="s">
        <v>12</v>
      </c>
    </row>
    <row r="731" spans="1:5" ht="25.5" customHeight="1">
      <c r="A731" s="20" t="s">
        <v>38</v>
      </c>
      <c r="E731" s="21" t="s">
        <v>817</v>
      </c>
    </row>
    <row r="732" spans="1:5" ht="12.75" customHeight="1">
      <c r="A732" s="24" t="s">
        <v>40</v>
      </c>
      <c r="E732" s="23" t="s">
        <v>13</v>
      </c>
    </row>
    <row r="733" spans="1:16" ht="12.75" customHeight="1">
      <c r="A733" s="11" t="s">
        <v>34</v>
      </c>
      <c r="B733" s="15" t="s">
        <v>818</v>
      </c>
      <c r="C733" s="15" t="s">
        <v>819</v>
      </c>
      <c r="D733" s="11" t="s">
        <v>13</v>
      </c>
      <c r="E733" s="16" t="s">
        <v>820</v>
      </c>
      <c r="F733" s="17" t="s">
        <v>84</v>
      </c>
      <c r="G733" s="18">
        <v>510</v>
      </c>
      <c r="H733" s="56"/>
      <c r="I733" s="19">
        <f>ROUND(ROUND(H733,2)*ROUND(G733,3),2)</f>
        <v>0</v>
      </c>
      <c r="O733">
        <f>(I733*21)/100</f>
        <v>0</v>
      </c>
      <c r="P733" t="s">
        <v>12</v>
      </c>
    </row>
    <row r="734" spans="1:5" ht="12.75" customHeight="1">
      <c r="A734" s="20" t="s">
        <v>38</v>
      </c>
      <c r="E734" s="21" t="s">
        <v>821</v>
      </c>
    </row>
    <row r="735" spans="1:5" ht="12.75" customHeight="1">
      <c r="A735" s="24" t="s">
        <v>40</v>
      </c>
      <c r="E735" s="23" t="s">
        <v>13</v>
      </c>
    </row>
    <row r="736" spans="1:16" ht="12.75" customHeight="1">
      <c r="A736" s="11" t="s">
        <v>34</v>
      </c>
      <c r="B736" s="15" t="s">
        <v>822</v>
      </c>
      <c r="C736" s="15" t="s">
        <v>823</v>
      </c>
      <c r="D736" s="11" t="s">
        <v>13</v>
      </c>
      <c r="E736" s="16" t="s">
        <v>824</v>
      </c>
      <c r="F736" s="17" t="s">
        <v>84</v>
      </c>
      <c r="G736" s="18">
        <v>6</v>
      </c>
      <c r="H736" s="56"/>
      <c r="I736" s="19">
        <f>ROUND(ROUND(H736,2)*ROUND(G736,3),2)</f>
        <v>0</v>
      </c>
      <c r="O736">
        <f>(I736*21)/100</f>
        <v>0</v>
      </c>
      <c r="P736" t="s">
        <v>12</v>
      </c>
    </row>
    <row r="737" spans="1:5" ht="12.75" customHeight="1">
      <c r="A737" s="20" t="s">
        <v>38</v>
      </c>
      <c r="E737" s="21" t="s">
        <v>825</v>
      </c>
    </row>
    <row r="738" spans="1:5" ht="12.75" customHeight="1">
      <c r="A738" s="42"/>
      <c r="E738" s="21"/>
    </row>
    <row r="739" spans="1:16" ht="12.75" customHeight="1">
      <c r="A739" s="11" t="s">
        <v>34</v>
      </c>
      <c r="B739" s="15" t="s">
        <v>889</v>
      </c>
      <c r="C739" s="15"/>
      <c r="D739" s="11" t="s">
        <v>13</v>
      </c>
      <c r="E739" s="16" t="s">
        <v>892</v>
      </c>
      <c r="F739" s="17" t="s">
        <v>890</v>
      </c>
      <c r="G739" s="18">
        <v>4</v>
      </c>
      <c r="H739" s="56"/>
      <c r="I739" s="19">
        <f>ROUND(ROUND(H739,2)*ROUND(G739,3),2)</f>
        <v>0</v>
      </c>
      <c r="O739">
        <f>(I739*21)/100</f>
        <v>0</v>
      </c>
      <c r="P739" t="s">
        <v>12</v>
      </c>
    </row>
    <row r="740" spans="1:5" ht="12.75" customHeight="1">
      <c r="A740" s="42"/>
      <c r="E740" s="21" t="s">
        <v>891</v>
      </c>
    </row>
    <row r="741" spans="1:5" ht="12.75" customHeight="1">
      <c r="A741" s="24" t="s">
        <v>40</v>
      </c>
      <c r="E741" s="23" t="s">
        <v>13</v>
      </c>
    </row>
    <row r="742" spans="1:16" ht="12.75" customHeight="1">
      <c r="A742" s="11" t="s">
        <v>34</v>
      </c>
      <c r="B742" s="15" t="s">
        <v>826</v>
      </c>
      <c r="C742" s="15" t="s">
        <v>827</v>
      </c>
      <c r="D742" s="11" t="s">
        <v>13</v>
      </c>
      <c r="E742" s="16" t="s">
        <v>828</v>
      </c>
      <c r="F742" s="17" t="s">
        <v>84</v>
      </c>
      <c r="G742" s="18">
        <v>1.5</v>
      </c>
      <c r="H742" s="56"/>
      <c r="I742" s="19">
        <f>ROUND(ROUND(H742,2)*ROUND(G742,3),2)</f>
        <v>0</v>
      </c>
      <c r="O742">
        <f>(I742*21)/100</f>
        <v>0</v>
      </c>
      <c r="P742" t="s">
        <v>12</v>
      </c>
    </row>
    <row r="743" spans="1:5" ht="12.75" customHeight="1">
      <c r="A743" s="20" t="s">
        <v>38</v>
      </c>
      <c r="E743" s="21" t="s">
        <v>829</v>
      </c>
    </row>
    <row r="744" spans="1:5" ht="12.75" customHeight="1">
      <c r="A744" s="24" t="s">
        <v>40</v>
      </c>
      <c r="E744" s="23" t="s">
        <v>830</v>
      </c>
    </row>
    <row r="745" spans="1:16" ht="12.75" customHeight="1">
      <c r="A745" s="11" t="s">
        <v>34</v>
      </c>
      <c r="B745" s="15" t="s">
        <v>831</v>
      </c>
      <c r="C745" s="15" t="s">
        <v>832</v>
      </c>
      <c r="D745" s="11" t="s">
        <v>48</v>
      </c>
      <c r="E745" s="16" t="s">
        <v>833</v>
      </c>
      <c r="F745" s="17" t="s">
        <v>179</v>
      </c>
      <c r="G745" s="18">
        <v>512.92254</v>
      </c>
      <c r="H745" s="56"/>
      <c r="I745" s="19">
        <f>ROUND(ROUND(H745,2)*ROUND(G745,3),2)</f>
        <v>0</v>
      </c>
      <c r="O745">
        <f>(I745*21)/100</f>
        <v>0</v>
      </c>
      <c r="P745" t="s">
        <v>12</v>
      </c>
    </row>
    <row r="746" spans="1:5" ht="25.5" customHeight="1">
      <c r="A746" s="20" t="s">
        <v>38</v>
      </c>
      <c r="E746" s="21" t="s">
        <v>834</v>
      </c>
    </row>
    <row r="747" spans="1:5" ht="12.75" customHeight="1">
      <c r="A747" s="24" t="s">
        <v>40</v>
      </c>
      <c r="E747" s="23" t="s">
        <v>13</v>
      </c>
    </row>
    <row r="748" spans="1:16" ht="12.75" customHeight="1">
      <c r="A748" s="11" t="s">
        <v>34</v>
      </c>
      <c r="B748" s="15" t="s">
        <v>835</v>
      </c>
      <c r="C748" s="15" t="s">
        <v>832</v>
      </c>
      <c r="D748" s="11" t="s">
        <v>53</v>
      </c>
      <c r="E748" s="16" t="s">
        <v>833</v>
      </c>
      <c r="F748" s="17" t="s">
        <v>179</v>
      </c>
      <c r="G748" s="18">
        <v>3</v>
      </c>
      <c r="H748" s="56"/>
      <c r="I748" s="19">
        <f>ROUND(ROUND(H748,2)*ROUND(G748,3),2)</f>
        <v>0</v>
      </c>
      <c r="O748">
        <f>(I748*21)/100</f>
        <v>0</v>
      </c>
      <c r="P748" t="s">
        <v>12</v>
      </c>
    </row>
    <row r="749" spans="1:5" ht="25.5" customHeight="1">
      <c r="A749" s="20" t="s">
        <v>38</v>
      </c>
      <c r="E749" s="21" t="s">
        <v>836</v>
      </c>
    </row>
    <row r="750" spans="1:5" ht="12.75" customHeight="1">
      <c r="A750" s="24" t="s">
        <v>40</v>
      </c>
      <c r="E750" s="23" t="s">
        <v>13</v>
      </c>
    </row>
    <row r="751" spans="1:16" ht="12.75" customHeight="1">
      <c r="A751" s="11" t="s">
        <v>34</v>
      </c>
      <c r="B751" s="15" t="s">
        <v>837</v>
      </c>
      <c r="C751" s="15" t="s">
        <v>838</v>
      </c>
      <c r="D751" s="11" t="s">
        <v>48</v>
      </c>
      <c r="E751" s="16" t="s">
        <v>839</v>
      </c>
      <c r="F751" s="17" t="s">
        <v>179</v>
      </c>
      <c r="G751" s="18">
        <v>512.932</v>
      </c>
      <c r="H751" s="56"/>
      <c r="I751" s="19">
        <f>ROUND(ROUND(H751,2)*ROUND(G751,3),2)</f>
        <v>0</v>
      </c>
      <c r="O751">
        <f>(I751*21)/100</f>
        <v>0</v>
      </c>
      <c r="P751" t="s">
        <v>12</v>
      </c>
    </row>
    <row r="752" spans="1:5" ht="12.75" customHeight="1">
      <c r="A752" s="20" t="s">
        <v>38</v>
      </c>
      <c r="E752" s="21" t="s">
        <v>13</v>
      </c>
    </row>
    <row r="753" spans="1:5" ht="12.75" customHeight="1">
      <c r="A753" s="24" t="s">
        <v>40</v>
      </c>
      <c r="E753" s="23" t="s">
        <v>13</v>
      </c>
    </row>
    <row r="754" spans="1:16" ht="12.75" customHeight="1">
      <c r="A754" s="11" t="s">
        <v>34</v>
      </c>
      <c r="B754" s="15" t="s">
        <v>840</v>
      </c>
      <c r="C754" s="15" t="s">
        <v>838</v>
      </c>
      <c r="D754" s="11" t="s">
        <v>53</v>
      </c>
      <c r="E754" s="16" t="s">
        <v>839</v>
      </c>
      <c r="F754" s="17" t="s">
        <v>179</v>
      </c>
      <c r="G754" s="18">
        <v>3</v>
      </c>
      <c r="H754" s="56"/>
      <c r="I754" s="19">
        <f>ROUND(ROUND(H754,2)*ROUND(G754,3),2)</f>
        <v>0</v>
      </c>
      <c r="O754">
        <f>(I754*21)/100</f>
        <v>0</v>
      </c>
      <c r="P754" t="s">
        <v>12</v>
      </c>
    </row>
    <row r="755" spans="1:5" ht="12.75" customHeight="1">
      <c r="A755" s="20" t="s">
        <v>38</v>
      </c>
      <c r="E755" s="21" t="s">
        <v>841</v>
      </c>
    </row>
    <row r="756" spans="1:5" ht="12.75" customHeight="1">
      <c r="A756" s="24" t="s">
        <v>40</v>
      </c>
      <c r="E756" s="23" t="s">
        <v>13</v>
      </c>
    </row>
    <row r="757" spans="1:16" ht="12.75" customHeight="1">
      <c r="A757" s="11" t="s">
        <v>34</v>
      </c>
      <c r="B757" s="15" t="s">
        <v>842</v>
      </c>
      <c r="C757" s="15" t="s">
        <v>843</v>
      </c>
      <c r="D757" s="11" t="s">
        <v>45</v>
      </c>
      <c r="E757" s="16" t="s">
        <v>844</v>
      </c>
      <c r="F757" s="17" t="s">
        <v>179</v>
      </c>
      <c r="G757" s="18">
        <v>13.346</v>
      </c>
      <c r="H757" s="56"/>
      <c r="I757" s="19">
        <f>ROUND(ROUND(H757,2)*ROUND(G757,3),2)</f>
        <v>0</v>
      </c>
      <c r="O757">
        <f>(I757*21)/100</f>
        <v>0</v>
      </c>
      <c r="P757" t="s">
        <v>12</v>
      </c>
    </row>
    <row r="758" spans="1:5" ht="12.75" customHeight="1">
      <c r="A758" s="20" t="s">
        <v>38</v>
      </c>
      <c r="E758" s="21" t="s">
        <v>845</v>
      </c>
    </row>
    <row r="759" spans="1:5" ht="12.75" customHeight="1">
      <c r="A759" s="24" t="s">
        <v>40</v>
      </c>
      <c r="E759" s="23" t="s">
        <v>13</v>
      </c>
    </row>
    <row r="760" spans="1:16" ht="12.75" customHeight="1">
      <c r="A760" s="11" t="s">
        <v>34</v>
      </c>
      <c r="B760" s="15" t="s">
        <v>846</v>
      </c>
      <c r="C760" s="15" t="s">
        <v>847</v>
      </c>
      <c r="D760" s="11" t="s">
        <v>13</v>
      </c>
      <c r="E760" s="16" t="s">
        <v>848</v>
      </c>
      <c r="F760" s="17" t="s">
        <v>179</v>
      </c>
      <c r="G760" s="18">
        <v>3.455</v>
      </c>
      <c r="H760" s="56"/>
      <c r="I760" s="19">
        <f>ROUND(ROUND(H760,2)*ROUND(G760,3),2)</f>
        <v>0</v>
      </c>
      <c r="O760">
        <f>(I760*21)/100</f>
        <v>0</v>
      </c>
      <c r="P760" t="s">
        <v>12</v>
      </c>
    </row>
    <row r="761" spans="1:5" ht="12.75" customHeight="1">
      <c r="A761" s="20" t="s">
        <v>38</v>
      </c>
      <c r="E761" s="21" t="s">
        <v>849</v>
      </c>
    </row>
    <row r="762" spans="1:5" ht="12.75" customHeight="1">
      <c r="A762" s="24" t="s">
        <v>40</v>
      </c>
      <c r="E762" s="23" t="s">
        <v>850</v>
      </c>
    </row>
    <row r="763" spans="1:16" ht="12.75" customHeight="1">
      <c r="A763" s="11" t="s">
        <v>34</v>
      </c>
      <c r="B763" s="15" t="s">
        <v>851</v>
      </c>
      <c r="C763" s="15" t="s">
        <v>852</v>
      </c>
      <c r="D763" s="11" t="s">
        <v>13</v>
      </c>
      <c r="E763" s="16" t="s">
        <v>853</v>
      </c>
      <c r="F763" s="17" t="s">
        <v>179</v>
      </c>
      <c r="G763" s="18">
        <v>39.919</v>
      </c>
      <c r="H763" s="56"/>
      <c r="I763" s="19">
        <f>ROUND(ROUND(H763,2)*ROUND(G763,3),2)</f>
        <v>0</v>
      </c>
      <c r="O763">
        <f>(I763*21)/100</f>
        <v>0</v>
      </c>
      <c r="P763" t="s">
        <v>12</v>
      </c>
    </row>
    <row r="764" spans="1:5" ht="12.75" customHeight="1">
      <c r="A764" s="20" t="s">
        <v>38</v>
      </c>
      <c r="E764" s="21" t="s">
        <v>854</v>
      </c>
    </row>
    <row r="765" spans="1:5" ht="12.75" customHeight="1">
      <c r="A765" s="24" t="s">
        <v>40</v>
      </c>
      <c r="E765" s="23" t="s">
        <v>855</v>
      </c>
    </row>
    <row r="766" spans="1:16" ht="12.75" customHeight="1">
      <c r="A766" s="11" t="s">
        <v>34</v>
      </c>
      <c r="B766" s="15" t="s">
        <v>856</v>
      </c>
      <c r="C766" s="15" t="s">
        <v>857</v>
      </c>
      <c r="D766" s="11" t="s">
        <v>13</v>
      </c>
      <c r="E766" s="16" t="s">
        <v>858</v>
      </c>
      <c r="F766" s="17" t="s">
        <v>179</v>
      </c>
      <c r="G766" s="18">
        <v>456.08</v>
      </c>
      <c r="H766" s="56"/>
      <c r="I766" s="19">
        <f>ROUND(ROUND(H766,2)*ROUND(G766,3),2)</f>
        <v>0</v>
      </c>
      <c r="O766">
        <f>(I766*21)/100</f>
        <v>0</v>
      </c>
      <c r="P766" t="s">
        <v>12</v>
      </c>
    </row>
    <row r="767" spans="1:5" ht="12.75" customHeight="1">
      <c r="A767" s="20" t="s">
        <v>38</v>
      </c>
      <c r="E767" s="21" t="s">
        <v>859</v>
      </c>
    </row>
    <row r="768" spans="1:5" ht="12.75" customHeight="1">
      <c r="A768" s="24" t="s">
        <v>40</v>
      </c>
      <c r="E768" s="23" t="s">
        <v>13</v>
      </c>
    </row>
    <row r="769" spans="1:16" ht="25.5" customHeight="1">
      <c r="A769" s="11" t="s">
        <v>34</v>
      </c>
      <c r="B769" s="15" t="s">
        <v>860</v>
      </c>
      <c r="C769" s="15" t="s">
        <v>861</v>
      </c>
      <c r="D769" s="11" t="s">
        <v>45</v>
      </c>
      <c r="E769" s="16" t="s">
        <v>862</v>
      </c>
      <c r="F769" s="17" t="s">
        <v>120</v>
      </c>
      <c r="G769" s="18">
        <v>16.894</v>
      </c>
      <c r="H769" s="56"/>
      <c r="I769" s="19">
        <f>ROUND(ROUND(H769,2)*ROUND(G769,3),2)</f>
        <v>0</v>
      </c>
      <c r="O769">
        <f>(I769*21)/100</f>
        <v>0</v>
      </c>
      <c r="P769" t="s">
        <v>12</v>
      </c>
    </row>
    <row r="770" spans="1:5" ht="12.75" customHeight="1">
      <c r="A770" s="20" t="s">
        <v>38</v>
      </c>
      <c r="E770" s="21" t="s">
        <v>863</v>
      </c>
    </row>
    <row r="771" spans="1:5" ht="12.75" customHeight="1">
      <c r="A771" s="24" t="s">
        <v>40</v>
      </c>
      <c r="E771" s="23" t="s">
        <v>864</v>
      </c>
    </row>
    <row r="772" spans="1:16" ht="25.5" customHeight="1">
      <c r="A772" s="11" t="s">
        <v>34</v>
      </c>
      <c r="B772" s="15" t="s">
        <v>865</v>
      </c>
      <c r="C772" s="15" t="s">
        <v>866</v>
      </c>
      <c r="D772" s="11" t="s">
        <v>13</v>
      </c>
      <c r="E772" s="16" t="s">
        <v>867</v>
      </c>
      <c r="F772" s="17" t="s">
        <v>120</v>
      </c>
      <c r="G772" s="18">
        <v>16.426</v>
      </c>
      <c r="H772" s="56"/>
      <c r="I772" s="19">
        <f>ROUND(ROUND(H772,2)*ROUND(G772,3),2)</f>
        <v>0</v>
      </c>
      <c r="O772">
        <f>(I772*21)/100</f>
        <v>0</v>
      </c>
      <c r="P772" t="s">
        <v>12</v>
      </c>
    </row>
    <row r="773" spans="1:5" ht="12.75" customHeight="1">
      <c r="A773" s="20" t="s">
        <v>38</v>
      </c>
      <c r="E773" s="21" t="s">
        <v>868</v>
      </c>
    </row>
    <row r="774" spans="1:5" ht="12.75" customHeight="1">
      <c r="A774" s="24" t="s">
        <v>40</v>
      </c>
      <c r="E774" s="23" t="s">
        <v>869</v>
      </c>
    </row>
    <row r="775" spans="1:16" ht="12.75" customHeight="1">
      <c r="A775" s="11" t="s">
        <v>34</v>
      </c>
      <c r="B775" s="15" t="s">
        <v>870</v>
      </c>
      <c r="C775" s="15" t="s">
        <v>871</v>
      </c>
      <c r="D775" s="11" t="s">
        <v>13</v>
      </c>
      <c r="E775" s="16" t="s">
        <v>872</v>
      </c>
      <c r="F775" s="17" t="s">
        <v>179</v>
      </c>
      <c r="G775" s="18">
        <v>109.554703</v>
      </c>
      <c r="H775" s="56"/>
      <c r="I775" s="19">
        <f>ROUND(ROUND(H775,2)*ROUND(G775,3),2)</f>
        <v>0</v>
      </c>
      <c r="O775">
        <f>(I775*21)/100</f>
        <v>0</v>
      </c>
      <c r="P775" t="s">
        <v>12</v>
      </c>
    </row>
    <row r="776" spans="1:5" ht="12.75" customHeight="1">
      <c r="A776" s="20" t="s">
        <v>38</v>
      </c>
      <c r="E776" s="21" t="s">
        <v>873</v>
      </c>
    </row>
    <row r="777" spans="1:5" ht="12.75" customHeight="1">
      <c r="A777" s="22" t="s">
        <v>40</v>
      </c>
      <c r="E777" s="23" t="s">
        <v>13</v>
      </c>
    </row>
  </sheetData>
  <sheetProtection algorithmName="SHA-512" hashValue="70OsiaLLseGCP8RIWvxlY4FOzyq2QW+RYqe+Dv6dI28gNeDSSoXJvgGA3X4FBcv7Dclk1fVEIXzu+sz5dJVhlA==" saltValue="66AxKKNenG2adEOggtwXLw==" spinCount="100000" sheet="1" objects="1" scenarios="1"/>
  <mergeCells count="9">
    <mergeCell ref="C3:D3"/>
    <mergeCell ref="C4:D4"/>
    <mergeCell ref="A5:A6"/>
    <mergeCell ref="B5:B6"/>
    <mergeCell ref="C5:C6"/>
    <mergeCell ref="D5:D6"/>
    <mergeCell ref="E5:E6"/>
    <mergeCell ref="F5:F6"/>
    <mergeCell ref="G5:G6"/>
  </mergeCells>
  <printOptions/>
  <pageMargins left="0.75" right="0.75" top="1" bottom="1" header="0.5" footer="0.5"/>
  <pageSetup fitToHeight="0" fitToWidth="1" horizontalDpi="300" verticalDpi="3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Miroslav Havlas</cp:lastModifiedBy>
  <cp:lastPrinted>2018-03-09T13:09:23Z</cp:lastPrinted>
  <dcterms:created xsi:type="dcterms:W3CDTF">2018-03-09T13:08:28Z</dcterms:created>
  <dcterms:modified xsi:type="dcterms:W3CDTF">2018-07-26T06:16:05Z</dcterms:modified>
  <cp:category/>
  <cp:version/>
  <cp:contentType/>
  <cp:contentStatus/>
</cp:coreProperties>
</file>