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12195" windowHeight="10215" activeTab="0"/>
  </bookViews>
  <sheets>
    <sheet name="List1" sheetId="1" r:id="rId1"/>
    <sheet name="Oddíl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<sst xmlns="http://schemas.openxmlformats.org/spreadsheetml/2006/main" count="118" uniqueCount="59">
  <si>
    <t>UPRAVENÉ ROZPOČTOVÉ NÁKLADY</t>
  </si>
  <si>
    <t>Odil</t>
  </si>
  <si>
    <t>Název</t>
  </si>
  <si>
    <t>cena bez DPH</t>
  </si>
  <si>
    <t>poř.č.</t>
  </si>
  <si>
    <t>číslo pol.</t>
  </si>
  <si>
    <t>jedn.cena</t>
  </si>
  <si>
    <t>množství</t>
  </si>
  <si>
    <t>jedn.</t>
  </si>
  <si>
    <t>celkem [Kč]</t>
  </si>
  <si>
    <t>m</t>
  </si>
  <si>
    <t>CYKY-J 4x10mm2</t>
  </si>
  <si>
    <t>ks</t>
  </si>
  <si>
    <t>fólie z polyetylenu šíře 220mm</t>
  </si>
  <si>
    <t>chránička kabelová PE40</t>
  </si>
  <si>
    <t>Podružný materiál</t>
  </si>
  <si>
    <t>%</t>
  </si>
  <si>
    <t>Instalační materiál</t>
  </si>
  <si>
    <t>R</t>
  </si>
  <si>
    <t>Celkem</t>
  </si>
  <si>
    <t>C21M - Elektromontáže</t>
  </si>
  <si>
    <t>ukonč.vod.v rozv.vč.zap.a konc.do 10mm2</t>
  </si>
  <si>
    <t>uzem. v zemi FeZn do 120 mm2 vč.svorek;propoj.aj.</t>
  </si>
  <si>
    <t>CYKY 4x10 mm2 (VU)</t>
  </si>
  <si>
    <t xml:space="preserve">Celkem </t>
  </si>
  <si>
    <t>C46M - Zemní práce</t>
  </si>
  <si>
    <t>vytyč.trati kab.vedení v zastavěném prostoru</t>
  </si>
  <si>
    <t>jáma pro základ pilíře zem.tř.3</t>
  </si>
  <si>
    <t>betonový základ do rostlé zeminy bez bednění tř. C 16/20</t>
  </si>
  <si>
    <t>m3</t>
  </si>
  <si>
    <t>kabel.rýha 35cm šíř. 70cm hl. zem.tř.3</t>
  </si>
  <si>
    <t>fólie výstražná z PVC šířky 22cm</t>
  </si>
  <si>
    <t>kabel.prostup z PVC roury světl.do 10.5cm</t>
  </si>
  <si>
    <t>ruč.zához.kab.rýhy 35cm šíř.70cm hl.zem.tř.3</t>
  </si>
  <si>
    <t xml:space="preserve">Ostatní náklady </t>
  </si>
  <si>
    <t>Napojení v pojistkové skříni SR502 v pilíři</t>
  </si>
  <si>
    <t>Připojení uzemnění v elektroměrovém rozvaděči</t>
  </si>
  <si>
    <t>Výchozí revize elektro</t>
  </si>
  <si>
    <t>Geodetické zaměření skutečného provedení stavby</t>
  </si>
  <si>
    <t>Režijní náklady</t>
  </si>
  <si>
    <t>Náklady na dopravu</t>
  </si>
  <si>
    <t>Vodovod Bezno-Chotětov -  D.5.1. -  SO 02.1  Přípojka NN</t>
  </si>
  <si>
    <t>pojistková vložka PNA000 25,40AgG</t>
  </si>
  <si>
    <t>jistič 10/1A, char.B</t>
  </si>
  <si>
    <t>FeZn D10</t>
  </si>
  <si>
    <t xml:space="preserve">kombinovaný  zděný pilíř </t>
  </si>
  <si>
    <t>osazení nožové patrony do 500V</t>
  </si>
  <si>
    <t>jistič 1-pólový bez krytu do 25A</t>
  </si>
  <si>
    <t xml:space="preserve">typový sdružený elektroměrový a připojkový  rozvaděč </t>
  </si>
  <si>
    <t>osazení elektroměrový a připojkový  rozvaděč do zděného pilíře</t>
  </si>
  <si>
    <t>zatažení kab. do chráničky do 0,75kg/m</t>
  </si>
  <si>
    <t>Koordinace prací s INV,ČEZ a GD stavby</t>
  </si>
  <si>
    <t>Dokumentace skutečného provedení</t>
  </si>
  <si>
    <t xml:space="preserve">Instalační material </t>
  </si>
  <si>
    <t xml:space="preserve">A  </t>
  </si>
  <si>
    <t xml:space="preserve">B  </t>
  </si>
  <si>
    <t xml:space="preserve">A CELKEM </t>
  </si>
  <si>
    <t>B CELKEM</t>
  </si>
  <si>
    <t>A+B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</si>
</sst>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9" fontId="2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2" fontId="7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2" fontId="6" fillId="2" borderId="0" xfId="0" applyNumberFormat="1" applyFont="1" applyFill="1" applyAlignment="1">
      <alignment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2" fontId="7" fillId="2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vertical="center" wrapText="1"/>
    </xf>
    <xf numFmtId="164" fontId="7" fillId="2" borderId="5" xfId="0" applyNumberFormat="1" applyFont="1" applyFill="1" applyBorder="1" applyAlignment="1">
      <alignment vertical="center"/>
    </xf>
    <xf numFmtId="0" fontId="8" fillId="0" borderId="0" xfId="0" applyFont="1"/>
    <xf numFmtId="0" fontId="9" fillId="0" borderId="0" xfId="0" applyFont="1"/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0432A-0243-4A0F-8416-C3448B877074}">
  <dimension ref="A2:C19"/>
  <sheetViews>
    <sheetView tabSelected="1" zoomScale="130" zoomScaleNormal="130" workbookViewId="0" topLeftCell="A1">
      <selection activeCell="C7" sqref="C7"/>
    </sheetView>
  </sheetViews>
  <sheetFormatPr defaultColWidth="9.140625" defaultRowHeight="15"/>
  <cols>
    <col min="1" max="1" width="4.28125" style="0" customWidth="1"/>
    <col min="2" max="2" width="54.421875" style="0" customWidth="1"/>
    <col min="3" max="3" width="18.421875" style="0" customWidth="1"/>
  </cols>
  <sheetData>
    <row r="2" ht="15">
      <c r="B2" s="42" t="s">
        <v>41</v>
      </c>
    </row>
    <row r="5" spans="1:3" ht="15">
      <c r="A5" s="27" t="s">
        <v>1</v>
      </c>
      <c r="B5" s="28" t="s">
        <v>2</v>
      </c>
      <c r="C5" s="27" t="s">
        <v>3</v>
      </c>
    </row>
    <row r="6" spans="1:3" ht="24.75" customHeight="1">
      <c r="A6" s="29" t="s">
        <v>54</v>
      </c>
      <c r="B6" s="30" t="s">
        <v>0</v>
      </c>
      <c r="C6" s="31"/>
    </row>
    <row r="7" spans="1:3" ht="19.5" customHeight="1">
      <c r="A7" s="43">
        <v>1</v>
      </c>
      <c r="B7" s="33" t="s">
        <v>53</v>
      </c>
      <c r="C7" s="34">
        <f>Oddíl!$G$11</f>
        <v>0</v>
      </c>
    </row>
    <row r="8" spans="1:3" ht="19.5" customHeight="1">
      <c r="A8" s="43">
        <v>2</v>
      </c>
      <c r="B8" s="33" t="s">
        <v>20</v>
      </c>
      <c r="C8" s="34">
        <f>Oddíl!$G$20</f>
        <v>0</v>
      </c>
    </row>
    <row r="9" spans="1:3" ht="19.5" customHeight="1">
      <c r="A9" s="43">
        <v>3</v>
      </c>
      <c r="B9" s="33" t="s">
        <v>25</v>
      </c>
      <c r="C9" s="34">
        <f>Oddíl!$G$30</f>
        <v>0</v>
      </c>
    </row>
    <row r="10" spans="1:3" ht="15">
      <c r="A10" s="44"/>
      <c r="B10" s="36" t="s">
        <v>56</v>
      </c>
      <c r="C10" s="37">
        <f>SUM(C7:C9)</f>
        <v>0</v>
      </c>
    </row>
    <row r="11" spans="1:3" ht="15">
      <c r="A11" s="43"/>
      <c r="B11" s="33"/>
      <c r="C11" s="34"/>
    </row>
    <row r="12" spans="1:3" ht="17.25" customHeight="1">
      <c r="A12" s="45" t="s">
        <v>55</v>
      </c>
      <c r="B12" s="30" t="s">
        <v>34</v>
      </c>
      <c r="C12" s="31"/>
    </row>
    <row r="13" spans="1:3" ht="19.5" customHeight="1">
      <c r="A13" s="43">
        <v>4</v>
      </c>
      <c r="B13" s="33" t="s">
        <v>34</v>
      </c>
      <c r="C13" s="34">
        <f>Oddíl!$G$40</f>
        <v>0</v>
      </c>
    </row>
    <row r="14" spans="1:3" ht="15">
      <c r="A14" s="35"/>
      <c r="B14" s="36" t="s">
        <v>57</v>
      </c>
      <c r="C14" s="37">
        <f>SUM(C13)</f>
        <v>0</v>
      </c>
    </row>
    <row r="15" spans="1:3" ht="15">
      <c r="A15" s="32"/>
      <c r="B15" s="33"/>
      <c r="C15" s="34"/>
    </row>
    <row r="16" spans="1:3" ht="4.5" customHeight="1" thickBot="1">
      <c r="A16" s="32"/>
      <c r="B16" s="33"/>
      <c r="C16" s="34"/>
    </row>
    <row r="17" spans="1:3" ht="15.75" hidden="1" thickBot="1">
      <c r="A17" s="32"/>
      <c r="B17" s="33"/>
      <c r="C17" s="34"/>
    </row>
    <row r="18" spans="1:3" ht="24" customHeight="1" thickTop="1">
      <c r="A18" s="38"/>
      <c r="B18" s="39" t="s">
        <v>58</v>
      </c>
      <c r="C18" s="40">
        <f>C10+C14</f>
        <v>0</v>
      </c>
    </row>
    <row r="19" spans="1:3" ht="15">
      <c r="A19" s="41"/>
      <c r="B19" s="41"/>
      <c r="C19" s="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ABDE-296F-43F8-BCC9-40B38F6C1EB4}">
  <dimension ref="A2:G40"/>
  <sheetViews>
    <sheetView zoomScale="130" zoomScaleNormal="130" workbookViewId="0" topLeftCell="A1"/>
  </sheetViews>
  <sheetFormatPr defaultColWidth="9.140625" defaultRowHeight="15"/>
  <cols>
    <col min="1" max="1" width="4.7109375" style="0" customWidth="1"/>
    <col min="2" max="2" width="7.28125" style="0" customWidth="1"/>
    <col min="3" max="3" width="46.28125" style="0" customWidth="1"/>
    <col min="4" max="4" width="8.00390625" style="0" customWidth="1"/>
    <col min="5" max="5" width="6.140625" style="0" customWidth="1"/>
    <col min="6" max="6" width="4.00390625" style="0" customWidth="1"/>
    <col min="7" max="7" width="8.421875" style="0" customWidth="1"/>
  </cols>
  <sheetData>
    <row r="2" spans="1:7" ht="12" customHeight="1">
      <c r="A2" s="1" t="s">
        <v>4</v>
      </c>
      <c r="B2" s="2" t="s">
        <v>5</v>
      </c>
      <c r="C2" s="3" t="s">
        <v>17</v>
      </c>
      <c r="D2" s="1" t="s">
        <v>6</v>
      </c>
      <c r="E2" s="1" t="s">
        <v>7</v>
      </c>
      <c r="F2" s="1" t="s">
        <v>8</v>
      </c>
      <c r="G2" s="1" t="s">
        <v>9</v>
      </c>
    </row>
    <row r="3" spans="1:7" ht="12" customHeight="1">
      <c r="A3" s="4">
        <v>1</v>
      </c>
      <c r="B3" s="5">
        <v>1400</v>
      </c>
      <c r="C3" s="5" t="s">
        <v>44</v>
      </c>
      <c r="D3" s="6"/>
      <c r="E3" s="6">
        <v>5</v>
      </c>
      <c r="F3" s="22" t="s">
        <v>10</v>
      </c>
      <c r="G3" s="6">
        <f aca="true" t="shared" si="0" ref="G3:G9">D3*E3</f>
        <v>0</v>
      </c>
    </row>
    <row r="4" spans="1:7" ht="12" customHeight="1">
      <c r="A4" s="4">
        <v>2</v>
      </c>
      <c r="B4" s="5">
        <v>2944</v>
      </c>
      <c r="C4" s="5" t="s">
        <v>11</v>
      </c>
      <c r="D4" s="6"/>
      <c r="E4" s="6">
        <v>20</v>
      </c>
      <c r="F4" s="22" t="s">
        <v>10</v>
      </c>
      <c r="G4" s="6">
        <f t="shared" si="0"/>
        <v>0</v>
      </c>
    </row>
    <row r="5" spans="1:7" ht="12" customHeight="1">
      <c r="A5" s="4">
        <v>3</v>
      </c>
      <c r="B5" s="5">
        <v>4305</v>
      </c>
      <c r="C5" s="5" t="s">
        <v>42</v>
      </c>
      <c r="D5" s="6"/>
      <c r="E5" s="6">
        <v>4</v>
      </c>
      <c r="F5" s="22" t="s">
        <v>12</v>
      </c>
      <c r="G5" s="6">
        <f t="shared" si="0"/>
        <v>0</v>
      </c>
    </row>
    <row r="6" spans="1:7" ht="12" customHeight="1">
      <c r="A6" s="4">
        <v>4</v>
      </c>
      <c r="B6" s="5">
        <v>4820</v>
      </c>
      <c r="C6" s="5" t="s">
        <v>43</v>
      </c>
      <c r="D6" s="6"/>
      <c r="E6" s="6">
        <v>1</v>
      </c>
      <c r="F6" s="22" t="s">
        <v>12</v>
      </c>
      <c r="G6" s="6">
        <f t="shared" si="0"/>
        <v>0</v>
      </c>
    </row>
    <row r="7" spans="1:7" ht="12" customHeight="1">
      <c r="A7" s="4">
        <v>5</v>
      </c>
      <c r="B7" s="5">
        <v>35702</v>
      </c>
      <c r="C7" s="5" t="s">
        <v>48</v>
      </c>
      <c r="D7" s="6"/>
      <c r="E7" s="6">
        <v>1</v>
      </c>
      <c r="F7" s="22" t="s">
        <v>12</v>
      </c>
      <c r="G7" s="6">
        <f t="shared" si="0"/>
        <v>0</v>
      </c>
    </row>
    <row r="8" spans="1:7" ht="12" customHeight="1">
      <c r="A8" s="4">
        <v>6</v>
      </c>
      <c r="B8" s="5">
        <v>91005</v>
      </c>
      <c r="C8" s="5" t="s">
        <v>13</v>
      </c>
      <c r="D8" s="6"/>
      <c r="E8" s="6">
        <v>13</v>
      </c>
      <c r="F8" s="22" t="s">
        <v>10</v>
      </c>
      <c r="G8" s="6">
        <f t="shared" si="0"/>
        <v>0</v>
      </c>
    </row>
    <row r="9" spans="1:7" ht="12" customHeight="1">
      <c r="A9" s="4">
        <v>7</v>
      </c>
      <c r="B9" s="5">
        <v>91027</v>
      </c>
      <c r="C9" s="5" t="s">
        <v>14</v>
      </c>
      <c r="D9" s="6"/>
      <c r="E9" s="6">
        <v>13</v>
      </c>
      <c r="F9" s="22" t="s">
        <v>10</v>
      </c>
      <c r="G9" s="6">
        <f t="shared" si="0"/>
        <v>0</v>
      </c>
    </row>
    <row r="10" spans="1:7" ht="12" customHeight="1">
      <c r="A10" s="4">
        <v>8</v>
      </c>
      <c r="B10" s="5" t="s">
        <v>18</v>
      </c>
      <c r="C10" s="5" t="s">
        <v>15</v>
      </c>
      <c r="D10" s="6"/>
      <c r="E10" s="6">
        <v>5</v>
      </c>
      <c r="F10" s="23" t="s">
        <v>16</v>
      </c>
      <c r="G10" s="6">
        <f>D10*E10/100</f>
        <v>0</v>
      </c>
    </row>
    <row r="11" spans="1:7" ht="12" customHeight="1">
      <c r="A11" s="10" t="s">
        <v>19</v>
      </c>
      <c r="B11" s="11"/>
      <c r="C11" s="11"/>
      <c r="D11" s="11"/>
      <c r="E11" s="11"/>
      <c r="F11" s="24"/>
      <c r="G11" s="12">
        <f>SUM(G3:G10)</f>
        <v>0</v>
      </c>
    </row>
    <row r="12" spans="1:7" ht="12" customHeight="1">
      <c r="A12" s="13" t="s">
        <v>4</v>
      </c>
      <c r="B12" s="14" t="s">
        <v>5</v>
      </c>
      <c r="C12" s="15" t="s">
        <v>20</v>
      </c>
      <c r="D12" s="13" t="s">
        <v>6</v>
      </c>
      <c r="E12" s="13" t="s">
        <v>7</v>
      </c>
      <c r="F12" s="13" t="s">
        <v>8</v>
      </c>
      <c r="G12" s="13" t="s">
        <v>9</v>
      </c>
    </row>
    <row r="13" spans="1:7" ht="12" customHeight="1">
      <c r="A13" s="4">
        <v>1</v>
      </c>
      <c r="B13" s="5">
        <v>210100014</v>
      </c>
      <c r="C13" s="5" t="s">
        <v>21</v>
      </c>
      <c r="D13" s="6"/>
      <c r="E13" s="6">
        <v>8</v>
      </c>
      <c r="F13" s="22" t="s">
        <v>12</v>
      </c>
      <c r="G13" s="6">
        <f>D13*E13</f>
        <v>0</v>
      </c>
    </row>
    <row r="14" spans="1:7" ht="12" customHeight="1">
      <c r="A14" s="4">
        <v>2</v>
      </c>
      <c r="B14" s="5">
        <v>210120102</v>
      </c>
      <c r="C14" s="5" t="s">
        <v>46</v>
      </c>
      <c r="D14" s="6"/>
      <c r="E14" s="6">
        <v>3</v>
      </c>
      <c r="F14" s="22" t="s">
        <v>12</v>
      </c>
      <c r="G14" s="6">
        <f aca="true" t="shared" si="1" ref="G14:G19">D14*E14</f>
        <v>0</v>
      </c>
    </row>
    <row r="15" spans="1:7" ht="12" customHeight="1">
      <c r="A15" s="4">
        <v>3</v>
      </c>
      <c r="B15" s="5">
        <v>210120451</v>
      </c>
      <c r="C15" s="5" t="s">
        <v>47</v>
      </c>
      <c r="D15" s="6"/>
      <c r="E15" s="6">
        <v>1</v>
      </c>
      <c r="F15" s="22" t="s">
        <v>12</v>
      </c>
      <c r="G15" s="6">
        <f t="shared" si="1"/>
        <v>0</v>
      </c>
    </row>
    <row r="16" spans="1:7" ht="12" customHeight="1">
      <c r="A16" s="4">
        <v>4</v>
      </c>
      <c r="B16" s="5">
        <v>210191506</v>
      </c>
      <c r="C16" s="5" t="s">
        <v>49</v>
      </c>
      <c r="D16" s="6"/>
      <c r="E16" s="6">
        <v>1</v>
      </c>
      <c r="F16" s="22" t="s">
        <v>12</v>
      </c>
      <c r="G16" s="6">
        <f t="shared" si="1"/>
        <v>0</v>
      </c>
    </row>
    <row r="17" spans="1:7" ht="12" customHeight="1">
      <c r="A17" s="4">
        <v>5</v>
      </c>
      <c r="B17" s="5">
        <v>210220021</v>
      </c>
      <c r="C17" s="5" t="s">
        <v>22</v>
      </c>
      <c r="D17" s="6"/>
      <c r="E17" s="6">
        <v>5</v>
      </c>
      <c r="F17" s="22" t="s">
        <v>10</v>
      </c>
      <c r="G17" s="6">
        <f t="shared" si="1"/>
        <v>0</v>
      </c>
    </row>
    <row r="18" spans="1:7" ht="12" customHeight="1">
      <c r="A18" s="4">
        <v>6</v>
      </c>
      <c r="B18" s="5">
        <v>210810013</v>
      </c>
      <c r="C18" s="5" t="s">
        <v>23</v>
      </c>
      <c r="D18" s="6"/>
      <c r="E18" s="6">
        <v>20</v>
      </c>
      <c r="F18" s="22" t="s">
        <v>10</v>
      </c>
      <c r="G18" s="6">
        <f t="shared" si="1"/>
        <v>0</v>
      </c>
    </row>
    <row r="19" spans="1:7" ht="12" customHeight="1">
      <c r="A19" s="7">
        <v>7</v>
      </c>
      <c r="B19" s="8">
        <v>210950201</v>
      </c>
      <c r="C19" s="8" t="s">
        <v>50</v>
      </c>
      <c r="D19" s="9"/>
      <c r="E19" s="9">
        <v>13</v>
      </c>
      <c r="F19" s="25" t="s">
        <v>10</v>
      </c>
      <c r="G19" s="9">
        <f t="shared" si="1"/>
        <v>0</v>
      </c>
    </row>
    <row r="20" spans="1:7" ht="12" customHeight="1">
      <c r="A20" s="16" t="s">
        <v>24</v>
      </c>
      <c r="B20" s="17"/>
      <c r="C20" s="17"/>
      <c r="D20" s="17"/>
      <c r="E20" s="17"/>
      <c r="F20" s="26"/>
      <c r="G20" s="18">
        <f>SUM(G13:G19)</f>
        <v>0</v>
      </c>
    </row>
    <row r="21" spans="1:7" ht="12" customHeight="1">
      <c r="A21" s="1" t="s">
        <v>4</v>
      </c>
      <c r="B21" s="2" t="s">
        <v>5</v>
      </c>
      <c r="C21" s="3" t="s">
        <v>25</v>
      </c>
      <c r="D21" s="1" t="s">
        <v>6</v>
      </c>
      <c r="E21" s="1" t="s">
        <v>7</v>
      </c>
      <c r="F21" s="1" t="s">
        <v>8</v>
      </c>
      <c r="G21" s="1" t="s">
        <v>9</v>
      </c>
    </row>
    <row r="22" spans="1:7" ht="12" customHeight="1">
      <c r="A22" s="4">
        <v>1</v>
      </c>
      <c r="B22" s="5">
        <v>460010024</v>
      </c>
      <c r="C22" s="5" t="s">
        <v>26</v>
      </c>
      <c r="D22" s="6"/>
      <c r="E22" s="6">
        <v>13</v>
      </c>
      <c r="F22" s="22" t="s">
        <v>10</v>
      </c>
      <c r="G22" s="6">
        <f aca="true" t="shared" si="2" ref="G22:G29">D22*E22</f>
        <v>0</v>
      </c>
    </row>
    <row r="23" spans="1:7" ht="12" customHeight="1">
      <c r="A23" s="4">
        <v>2</v>
      </c>
      <c r="B23" s="5">
        <v>460070163</v>
      </c>
      <c r="C23" s="5" t="s">
        <v>27</v>
      </c>
      <c r="D23" s="6"/>
      <c r="E23" s="6">
        <v>1</v>
      </c>
      <c r="F23" s="22" t="s">
        <v>12</v>
      </c>
      <c r="G23" s="6">
        <f t="shared" si="2"/>
        <v>0</v>
      </c>
    </row>
    <row r="24" spans="1:7" ht="12" customHeight="1">
      <c r="A24" s="4">
        <v>3</v>
      </c>
      <c r="B24" s="5">
        <v>460080014</v>
      </c>
      <c r="C24" s="5" t="s">
        <v>28</v>
      </c>
      <c r="D24" s="6"/>
      <c r="E24" s="6">
        <v>1</v>
      </c>
      <c r="F24" s="22" t="s">
        <v>29</v>
      </c>
      <c r="G24" s="6">
        <f t="shared" si="2"/>
        <v>0</v>
      </c>
    </row>
    <row r="25" spans="1:7" ht="12" customHeight="1">
      <c r="A25" s="4">
        <v>4</v>
      </c>
      <c r="B25" s="5">
        <v>460150153</v>
      </c>
      <c r="C25" s="5" t="s">
        <v>30</v>
      </c>
      <c r="D25" s="6"/>
      <c r="E25" s="6">
        <v>13</v>
      </c>
      <c r="F25" s="22" t="s">
        <v>10</v>
      </c>
      <c r="G25" s="6">
        <f t="shared" si="2"/>
        <v>0</v>
      </c>
    </row>
    <row r="26" spans="1:7" ht="12" customHeight="1">
      <c r="A26" s="4">
        <v>5</v>
      </c>
      <c r="B26" s="5">
        <v>460270001</v>
      </c>
      <c r="C26" s="5" t="s">
        <v>45</v>
      </c>
      <c r="D26" s="6"/>
      <c r="E26" s="6">
        <v>1</v>
      </c>
      <c r="F26" s="22" t="s">
        <v>12</v>
      </c>
      <c r="G26" s="6">
        <f t="shared" si="2"/>
        <v>0</v>
      </c>
    </row>
    <row r="27" spans="1:7" ht="12" customHeight="1">
      <c r="A27" s="4">
        <v>6</v>
      </c>
      <c r="B27" s="5">
        <v>460490012</v>
      </c>
      <c r="C27" s="5" t="s">
        <v>31</v>
      </c>
      <c r="D27" s="6"/>
      <c r="E27" s="6">
        <v>15</v>
      </c>
      <c r="F27" s="22" t="s">
        <v>10</v>
      </c>
      <c r="G27" s="6">
        <f t="shared" si="2"/>
        <v>0</v>
      </c>
    </row>
    <row r="28" spans="1:7" ht="12" customHeight="1">
      <c r="A28" s="4">
        <v>7</v>
      </c>
      <c r="B28" s="5">
        <v>460510054</v>
      </c>
      <c r="C28" s="5" t="s">
        <v>32</v>
      </c>
      <c r="D28" s="6"/>
      <c r="E28" s="6">
        <v>8</v>
      </c>
      <c r="F28" s="22" t="s">
        <v>10</v>
      </c>
      <c r="G28" s="6">
        <f t="shared" si="2"/>
        <v>0</v>
      </c>
    </row>
    <row r="29" spans="1:7" ht="12" customHeight="1">
      <c r="A29" s="7">
        <v>8</v>
      </c>
      <c r="B29" s="8">
        <v>460560153</v>
      </c>
      <c r="C29" s="8" t="s">
        <v>33</v>
      </c>
      <c r="D29" s="9"/>
      <c r="E29" s="9">
        <v>13</v>
      </c>
      <c r="F29" s="25" t="s">
        <v>10</v>
      </c>
      <c r="G29" s="9">
        <f t="shared" si="2"/>
        <v>0</v>
      </c>
    </row>
    <row r="30" spans="1:7" ht="12" customHeight="1">
      <c r="A30" s="10" t="s">
        <v>24</v>
      </c>
      <c r="B30" s="11"/>
      <c r="C30" s="11"/>
      <c r="D30" s="11"/>
      <c r="E30" s="11"/>
      <c r="F30" s="24"/>
      <c r="G30" s="12">
        <f>SUM(G22:G29)</f>
        <v>0</v>
      </c>
    </row>
    <row r="31" spans="1:7" ht="12" customHeight="1">
      <c r="A31" s="1" t="s">
        <v>4</v>
      </c>
      <c r="B31" s="19" t="s">
        <v>5</v>
      </c>
      <c r="C31" s="3" t="s">
        <v>34</v>
      </c>
      <c r="D31" s="1" t="s">
        <v>6</v>
      </c>
      <c r="E31" s="1" t="s">
        <v>7</v>
      </c>
      <c r="F31" s="1" t="s">
        <v>8</v>
      </c>
      <c r="G31" s="1" t="s">
        <v>9</v>
      </c>
    </row>
    <row r="32" spans="1:7" ht="12" customHeight="1">
      <c r="A32" s="4">
        <v>1</v>
      </c>
      <c r="B32" s="5" t="s">
        <v>18</v>
      </c>
      <c r="C32" s="20" t="s">
        <v>35</v>
      </c>
      <c r="D32" s="6"/>
      <c r="E32" s="6">
        <v>1</v>
      </c>
      <c r="F32" s="22" t="s">
        <v>12</v>
      </c>
      <c r="G32" s="6">
        <f>D32*E32</f>
        <v>0</v>
      </c>
    </row>
    <row r="33" spans="1:7" ht="12" customHeight="1">
      <c r="A33" s="4">
        <v>2</v>
      </c>
      <c r="B33" s="5" t="s">
        <v>18</v>
      </c>
      <c r="C33" s="20" t="s">
        <v>36</v>
      </c>
      <c r="D33" s="6"/>
      <c r="E33" s="6">
        <v>1</v>
      </c>
      <c r="F33" s="22" t="s">
        <v>12</v>
      </c>
      <c r="G33" s="6">
        <f>D33*E33</f>
        <v>0</v>
      </c>
    </row>
    <row r="34" spans="1:7" ht="12" customHeight="1">
      <c r="A34" s="4">
        <v>3</v>
      </c>
      <c r="B34" s="5" t="s">
        <v>18</v>
      </c>
      <c r="C34" s="20" t="s">
        <v>37</v>
      </c>
      <c r="D34" s="6"/>
      <c r="E34" s="6">
        <v>1</v>
      </c>
      <c r="F34" s="22" t="s">
        <v>12</v>
      </c>
      <c r="G34" s="6">
        <f aca="true" t="shared" si="3" ref="G34:G37">D34*E34</f>
        <v>0</v>
      </c>
    </row>
    <row r="35" spans="1:7" ht="12" customHeight="1">
      <c r="A35" s="4">
        <v>4</v>
      </c>
      <c r="B35" s="5" t="s">
        <v>18</v>
      </c>
      <c r="C35" s="20" t="s">
        <v>51</v>
      </c>
      <c r="D35" s="6"/>
      <c r="E35" s="6">
        <v>1</v>
      </c>
      <c r="F35" s="22" t="s">
        <v>12</v>
      </c>
      <c r="G35" s="6">
        <f t="shared" si="3"/>
        <v>0</v>
      </c>
    </row>
    <row r="36" spans="1:7" ht="12" customHeight="1">
      <c r="A36" s="4">
        <v>5</v>
      </c>
      <c r="B36" s="5" t="s">
        <v>18</v>
      </c>
      <c r="C36" s="20" t="s">
        <v>52</v>
      </c>
      <c r="D36" s="6"/>
      <c r="E36" s="6">
        <v>1</v>
      </c>
      <c r="F36" s="22" t="s">
        <v>12</v>
      </c>
      <c r="G36" s="6">
        <f t="shared" si="3"/>
        <v>0</v>
      </c>
    </row>
    <row r="37" spans="1:7" ht="12" customHeight="1">
      <c r="A37" s="4">
        <v>6</v>
      </c>
      <c r="B37" s="5" t="s">
        <v>18</v>
      </c>
      <c r="C37" s="20" t="s">
        <v>38</v>
      </c>
      <c r="D37" s="6"/>
      <c r="E37" s="6">
        <v>1</v>
      </c>
      <c r="F37" s="22" t="s">
        <v>12</v>
      </c>
      <c r="G37" s="6">
        <f t="shared" si="3"/>
        <v>0</v>
      </c>
    </row>
    <row r="38" spans="1:7" ht="12" customHeight="1">
      <c r="A38" s="4">
        <v>7</v>
      </c>
      <c r="B38" s="5" t="s">
        <v>18</v>
      </c>
      <c r="C38" s="20" t="s">
        <v>39</v>
      </c>
      <c r="D38" s="6"/>
      <c r="E38" s="6">
        <v>1</v>
      </c>
      <c r="F38" s="22" t="s">
        <v>12</v>
      </c>
      <c r="G38" s="6">
        <f>D38*E38</f>
        <v>0</v>
      </c>
    </row>
    <row r="39" spans="1:7" ht="12" customHeight="1">
      <c r="A39" s="7">
        <v>8</v>
      </c>
      <c r="B39" s="8" t="s">
        <v>18</v>
      </c>
      <c r="C39" s="21" t="s">
        <v>40</v>
      </c>
      <c r="D39" s="9"/>
      <c r="E39" s="9">
        <v>1</v>
      </c>
      <c r="F39" s="25" t="s">
        <v>12</v>
      </c>
      <c r="G39" s="9">
        <f>D39*E39</f>
        <v>0</v>
      </c>
    </row>
    <row r="40" spans="1:7" ht="12" customHeight="1">
      <c r="A40" s="10" t="s">
        <v>24</v>
      </c>
      <c r="B40" s="11"/>
      <c r="C40" s="11"/>
      <c r="D40" s="11"/>
      <c r="E40" s="11"/>
      <c r="F40" s="11"/>
      <c r="G40" s="12">
        <f>SUM(G32:G39)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Vocel Ales</cp:lastModifiedBy>
  <cp:lastPrinted>2023-01-25T10:36:46Z</cp:lastPrinted>
  <dcterms:created xsi:type="dcterms:W3CDTF">2023-01-13T12:45:36Z</dcterms:created>
  <dcterms:modified xsi:type="dcterms:W3CDTF">2023-02-13T16:10:05Z</dcterms:modified>
  <cp:category/>
  <cp:version/>
  <cp:contentType/>
  <cp:contentStatus/>
</cp:coreProperties>
</file>