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228"/>
  <workbookPr defaultThemeVersion="124226"/>
  <bookViews>
    <workbookView xWindow="65416" yWindow="65416" windowWidth="29040" windowHeight="15840" activeTab="3"/>
  </bookViews>
  <sheets>
    <sheet name="Parametry" sheetId="10" r:id="rId1"/>
    <sheet name="Přípojka NN" sheetId="15" r:id="rId2"/>
    <sheet name="Elektrotechnická část" sheetId="17" r:id="rId3"/>
    <sheet name="SŘTP" sheetId="18" r:id="rId4"/>
  </sheets>
  <definedNames/>
  <calcPr calcId="181029"/>
  <extLst/>
</workbook>
</file>

<file path=xl/sharedStrings.xml><?xml version="1.0" encoding="utf-8"?>
<sst xmlns="http://schemas.openxmlformats.org/spreadsheetml/2006/main" count="226" uniqueCount="104">
  <si>
    <t>Výchozí revize</t>
  </si>
  <si>
    <t>CELKEM</t>
  </si>
  <si>
    <t>Zařízení staveniště</t>
  </si>
  <si>
    <t>Doprava</t>
  </si>
  <si>
    <t>PPV</t>
  </si>
  <si>
    <t>počet</t>
  </si>
  <si>
    <t>M.j.</t>
  </si>
  <si>
    <t>ks</t>
  </si>
  <si>
    <t>Název</t>
  </si>
  <si>
    <t>Součet</t>
  </si>
  <si>
    <t>hod</t>
  </si>
  <si>
    <t>%</t>
  </si>
  <si>
    <t>ELEKTROMONTÁŽE (materiál + montáž)</t>
  </si>
  <si>
    <t>j.cena</t>
  </si>
  <si>
    <t>celkem</t>
  </si>
  <si>
    <t>Ukončení vodičů v rozvaděči</t>
  </si>
  <si>
    <t>HZS</t>
  </si>
  <si>
    <t>HZS - Koordinace prací s ostatními profesemi</t>
  </si>
  <si>
    <t>Věta</t>
  </si>
  <si>
    <t>Hodnota</t>
  </si>
  <si>
    <t>Typ</t>
  </si>
  <si>
    <t>Format</t>
  </si>
  <si>
    <t>Nadpis rekapitulace</t>
  </si>
  <si>
    <t>Seznam prací a dodávek elektrotechnických zařízení</t>
  </si>
  <si>
    <t>dbMemo</t>
  </si>
  <si>
    <t>000000|bfebff|T|2</t>
  </si>
  <si>
    <t>Akce</t>
  </si>
  <si>
    <t>000000|e0fee0|T|1</t>
  </si>
  <si>
    <t>Projekt</t>
  </si>
  <si>
    <t>dbText</t>
  </si>
  <si>
    <t/>
  </si>
  <si>
    <t>Investor</t>
  </si>
  <si>
    <t>Z. č.</t>
  </si>
  <si>
    <t>dbDate</t>
  </si>
  <si>
    <t>Vypracoval</t>
  </si>
  <si>
    <t>ING. MIROSLAV PODLIPNÝ</t>
  </si>
  <si>
    <t>Kontroloval</t>
  </si>
  <si>
    <t>Datum</t>
  </si>
  <si>
    <t>Zpracovatel</t>
  </si>
  <si>
    <t>REKAPITULACE</t>
  </si>
  <si>
    <t>Instalační materiál</t>
  </si>
  <si>
    <t>Místo</t>
  </si>
  <si>
    <t>Kraj</t>
  </si>
  <si>
    <t>Stupeň PD</t>
  </si>
  <si>
    <t>Tento propočet nákladů byl zpracován na podkladě projektu pro stavební povolení a je pouze orientační</t>
  </si>
  <si>
    <t>Podrobný rozpočet bude zpracován jako součást projektové dokumentace pro realizaci stavby</t>
  </si>
  <si>
    <t>soubor</t>
  </si>
  <si>
    <t>m</t>
  </si>
  <si>
    <t>Projekt skutečného provedení stavby</t>
  </si>
  <si>
    <t>Zemní práce</t>
  </si>
  <si>
    <t>Geodetické zaměření skutečného provedení</t>
  </si>
  <si>
    <t>Podružný materiál + prořez</t>
  </si>
  <si>
    <t>Projekt pro realizaci stavby</t>
  </si>
  <si>
    <t>Okres</t>
  </si>
  <si>
    <t>DOKUMENTACE PRO VYDÁNÍ STAVEBNÍHO POVOLENÍ (DSP)</t>
  </si>
  <si>
    <t>Kabel CYKY-J 4x10</t>
  </si>
  <si>
    <t>Pásek FeZn 30x4</t>
  </si>
  <si>
    <t>Nosné kostrukce kabelů - trubky</t>
  </si>
  <si>
    <t>Režijní náklady</t>
  </si>
  <si>
    <t>Software</t>
  </si>
  <si>
    <t>Zapojení a zprovoznění MaR</t>
  </si>
  <si>
    <t>Komplexní zkoušky</t>
  </si>
  <si>
    <t>Zaškolení obsluhy</t>
  </si>
  <si>
    <t>Programování</t>
  </si>
  <si>
    <t>Středočeský</t>
  </si>
  <si>
    <t>PS 02.2 - Elektrotechnická část</t>
  </si>
  <si>
    <t>PS 02.3 - SŘTP</t>
  </si>
  <si>
    <t>DOKUMENTACE PRO VYDÁNÍ ÚZEMNÍHO ROZHODNUTÍ (DUR)</t>
  </si>
  <si>
    <t>Indukční průtokoměr, oddělené provedení, vč.kalibrace</t>
  </si>
  <si>
    <t>Mladá Boleslav</t>
  </si>
  <si>
    <t>Zapojení a zprovoznění SŘTP a dálkového přenosu dat</t>
  </si>
  <si>
    <t>Chránička kabelová PE90</t>
  </si>
  <si>
    <t>Mechanický koncový spínač EZS</t>
  </si>
  <si>
    <t>Kabely (v dodávce zařízení)</t>
  </si>
  <si>
    <t>Telemetrická stanice</t>
  </si>
  <si>
    <t>Zářivkové svítidlo 2x24W, IP66, EP</t>
  </si>
  <si>
    <t>Výstavba kanalizace Kosmonosy západ</t>
  </si>
  <si>
    <t>Kosmonosy</t>
  </si>
  <si>
    <t>20160238</t>
  </si>
  <si>
    <t>Město Kosmonosy, Debřská 223, 293 06 Kosmonosy</t>
  </si>
  <si>
    <t>SO 02.3 - Přípojka NN</t>
  </si>
  <si>
    <t>Kabely (CYKY, JYTY) - cca 20m</t>
  </si>
  <si>
    <t>SO 02 - ČSOV Debřská</t>
  </si>
  <si>
    <t>Elektropřípojka a provozní soubory ČSOV</t>
  </si>
  <si>
    <t>SO 02 - ČSOV Debřská Kosmonosy</t>
  </si>
  <si>
    <t>SO 02 - ČSOV Debřská Kosmonosy : SO 02.3 - Přípojka NN</t>
  </si>
  <si>
    <t>SO 02 - ČSOV Debřská Kosmonosy : PS 02.2 - Elektrotechnická část</t>
  </si>
  <si>
    <t>SO 02 - ČSOV Debřská Kosmonosy : PS 02.3 - SŘTP</t>
  </si>
  <si>
    <t>Elektroměrový rozvaděč v typ.plast. pilíři ER112/NKP7P-C</t>
  </si>
  <si>
    <t>Pojistka nožová 00 - 50AgG</t>
  </si>
  <si>
    <t>Napojení ve skříni R168 v pilíři</t>
  </si>
  <si>
    <t>Jistič 32B/3</t>
  </si>
  <si>
    <t>Pojistková skříň do niky zděného pilíře SS100/NVE1P-C</t>
  </si>
  <si>
    <t>Kabel AYKY-J 4x50</t>
  </si>
  <si>
    <t>Napojení uzemnění do SS100</t>
  </si>
  <si>
    <t>Zděný pilíř pro SS100 a 03RM1</t>
  </si>
  <si>
    <t>Zkratová propojka 000</t>
  </si>
  <si>
    <t>Chránička kabelová PE40, vč. příplatku za zatažení kabelu</t>
  </si>
  <si>
    <t>Chránička kabelová PE75, vč. příplatku za zatažení kabelu</t>
  </si>
  <si>
    <t>Napojovací bod (R168) zajistí ČEZ, viz příloha č.1 smlouvy č.4121306948</t>
  </si>
  <si>
    <t>Rozvaděč 03RM1 - pouze připojení</t>
  </si>
  <si>
    <t>Pospojování ČSOV, včetně svorek</t>
  </si>
  <si>
    <t>Uzemnění ČSOV, včetně svorek</t>
  </si>
  <si>
    <t>17.10.2017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</si>
</sst>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#,##0\ &quot;Kč&quot;"/>
    <numFmt numFmtId="171" formatCode="###,0\,00"/>
  </numFmts>
  <fonts count="15">
    <font>
      <sz val="10"/>
      <name val="Times New Roman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1"/>
      <name val="Arial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5" fillId="0" borderId="1" xfId="0" applyFont="1" applyBorder="1"/>
    <xf numFmtId="0" fontId="0" fillId="0" borderId="0" xfId="0" applyAlignment="1">
      <alignment horizontal="center"/>
    </xf>
    <xf numFmtId="171" fontId="6" fillId="2" borderId="2" xfId="20" applyNumberFormat="1" applyFont="1" applyFill="1" applyBorder="1" applyAlignment="1">
      <alignment horizontal="left"/>
      <protection/>
    </xf>
    <xf numFmtId="49" fontId="6" fillId="2" borderId="2" xfId="20" applyNumberFormat="1" applyFont="1" applyFill="1" applyBorder="1" applyAlignment="1">
      <alignment horizontal="left"/>
      <protection/>
    </xf>
    <xf numFmtId="0" fontId="1" fillId="0" borderId="0" xfId="20">
      <alignment/>
      <protection/>
    </xf>
    <xf numFmtId="171" fontId="6" fillId="2" borderId="2" xfId="20" applyNumberFormat="1" applyFont="1" applyFill="1" applyBorder="1" applyAlignment="1">
      <alignment horizontal="right"/>
      <protection/>
    </xf>
    <xf numFmtId="49" fontId="7" fillId="3" borderId="2" xfId="20" applyNumberFormat="1" applyFont="1" applyFill="1" applyBorder="1" applyAlignment="1">
      <alignment horizontal="left"/>
      <protection/>
    </xf>
    <xf numFmtId="49" fontId="8" fillId="4" borderId="2" xfId="20" applyNumberFormat="1" applyFont="1" applyFill="1" applyBorder="1" applyAlignment="1">
      <alignment horizontal="left"/>
      <protection/>
    </xf>
    <xf numFmtId="171" fontId="1" fillId="0" borderId="0" xfId="20" applyNumberFormat="1">
      <alignment/>
      <protection/>
    </xf>
    <xf numFmtId="49" fontId="1" fillId="0" borderId="0" xfId="20" applyNumberFormat="1">
      <alignment/>
      <protection/>
    </xf>
    <xf numFmtId="169" fontId="1" fillId="0" borderId="0" xfId="20" applyNumberFormat="1" applyFont="1" applyAlignment="1">
      <alignment horizontal="left"/>
      <protection/>
    </xf>
    <xf numFmtId="169" fontId="1" fillId="0" borderId="0" xfId="20" applyNumberFormat="1" applyFont="1" applyAlignment="1">
      <alignment horizontal="center"/>
      <protection/>
    </xf>
    <xf numFmtId="49" fontId="9" fillId="0" borderId="0" xfId="20" applyNumberFormat="1" applyFont="1">
      <alignment/>
      <protection/>
    </xf>
    <xf numFmtId="169" fontId="9" fillId="0" borderId="0" xfId="20" applyNumberFormat="1" applyFont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49" fontId="11" fillId="3" borderId="2" xfId="20" applyNumberFormat="1" applyFont="1" applyFill="1" applyBorder="1" applyAlignment="1">
      <alignment horizontal="left"/>
      <protection/>
    </xf>
    <xf numFmtId="49" fontId="7" fillId="4" borderId="2" xfId="20" applyNumberFormat="1" applyFont="1" applyFill="1" applyBorder="1" applyAlignment="1">
      <alignment horizontal="left"/>
      <protection/>
    </xf>
    <xf numFmtId="169" fontId="12" fillId="0" borderId="0" xfId="20" applyNumberFormat="1" applyFont="1" applyAlignment="1">
      <alignment horizontal="center"/>
      <protection/>
    </xf>
    <xf numFmtId="49" fontId="13" fillId="0" borderId="0" xfId="20" applyNumberFormat="1" applyFont="1">
      <alignment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2" fontId="4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9" fillId="0" borderId="0" xfId="20" applyNumberFormat="1" applyFont="1" applyAlignment="1">
      <alignment horizontal="center"/>
      <protection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9" fontId="3" fillId="0" borderId="8" xfId="0" applyNumberFormat="1" applyFont="1" applyBorder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/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vertical="center"/>
    </xf>
    <xf numFmtId="169" fontId="3" fillId="0" borderId="8" xfId="0" applyNumberFormat="1" applyFont="1" applyBorder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B10">
      <selection activeCell="B31" sqref="B31"/>
    </sheetView>
  </sheetViews>
  <sheetFormatPr defaultColWidth="9.00390625" defaultRowHeight="12.75"/>
  <cols>
    <col min="1" max="1" width="4.875" style="9" hidden="1" customWidth="1"/>
    <col min="2" max="2" width="20.875" style="10" customWidth="1"/>
    <col min="3" max="3" width="73.875" style="10" customWidth="1"/>
    <col min="4" max="4" width="11.875" style="10" hidden="1" customWidth="1"/>
    <col min="5" max="5" width="27.625" style="10" hidden="1" customWidth="1"/>
    <col min="6" max="16384" width="9.375" style="5" customWidth="1"/>
  </cols>
  <sheetData>
    <row r="1" spans="1:5" ht="15.75" customHeight="1">
      <c r="A1" s="3" t="s">
        <v>18</v>
      </c>
      <c r="B1" s="15" t="s">
        <v>8</v>
      </c>
      <c r="C1" s="15" t="s">
        <v>19</v>
      </c>
      <c r="D1" s="4" t="s">
        <v>20</v>
      </c>
      <c r="E1" s="4" t="s">
        <v>21</v>
      </c>
    </row>
    <row r="2" spans="1:5" ht="15.75" customHeight="1">
      <c r="A2" s="6">
        <v>1</v>
      </c>
      <c r="B2" s="15" t="s">
        <v>22</v>
      </c>
      <c r="C2" s="16" t="s">
        <v>23</v>
      </c>
      <c r="D2" s="7" t="s">
        <v>24</v>
      </c>
      <c r="E2" s="7" t="s">
        <v>25</v>
      </c>
    </row>
    <row r="3" spans="1:5" ht="20.1" customHeight="1">
      <c r="A3" s="6">
        <v>2</v>
      </c>
      <c r="B3" s="15" t="s">
        <v>26</v>
      </c>
      <c r="C3" s="17" t="s">
        <v>76</v>
      </c>
      <c r="D3" s="8" t="s">
        <v>24</v>
      </c>
      <c r="E3" s="8" t="s">
        <v>27</v>
      </c>
    </row>
    <row r="4" spans="1:5" ht="20.1" customHeight="1">
      <c r="A4" s="6"/>
      <c r="B4" s="15" t="s">
        <v>41</v>
      </c>
      <c r="C4" s="17" t="s">
        <v>77</v>
      </c>
      <c r="D4" s="8"/>
      <c r="E4" s="8"/>
    </row>
    <row r="5" spans="1:5" ht="20.1" customHeight="1">
      <c r="A5" s="6"/>
      <c r="B5" s="15" t="s">
        <v>53</v>
      </c>
      <c r="C5" s="17" t="s">
        <v>69</v>
      </c>
      <c r="D5" s="8"/>
      <c r="E5" s="8"/>
    </row>
    <row r="6" spans="1:5" ht="20.1" customHeight="1">
      <c r="A6" s="6"/>
      <c r="B6" s="15" t="s">
        <v>42</v>
      </c>
      <c r="C6" s="17" t="s">
        <v>64</v>
      </c>
      <c r="D6" s="8"/>
      <c r="E6" s="8"/>
    </row>
    <row r="7" spans="1:5" ht="15.75" customHeight="1">
      <c r="A7" s="6">
        <v>0</v>
      </c>
      <c r="B7" s="15" t="s">
        <v>30</v>
      </c>
      <c r="C7" s="17"/>
      <c r="D7" s="8" t="s">
        <v>29</v>
      </c>
      <c r="E7" s="8" t="s">
        <v>27</v>
      </c>
    </row>
    <row r="8" spans="1:5" ht="15.75" customHeight="1">
      <c r="A8" s="6">
        <v>3</v>
      </c>
      <c r="B8" s="15" t="s">
        <v>28</v>
      </c>
      <c r="C8" s="17" t="s">
        <v>82</v>
      </c>
      <c r="D8" s="8" t="s">
        <v>24</v>
      </c>
      <c r="E8" s="8" t="s">
        <v>27</v>
      </c>
    </row>
    <row r="9" spans="1:5" ht="15.75" customHeight="1">
      <c r="A9" s="6"/>
      <c r="B9" s="15"/>
      <c r="C9" s="17" t="s">
        <v>83</v>
      </c>
      <c r="D9" s="8"/>
      <c r="E9" s="8"/>
    </row>
    <row r="10" spans="1:5" ht="15.75" customHeight="1">
      <c r="A10" s="6"/>
      <c r="B10" s="15"/>
      <c r="C10" s="17" t="s">
        <v>80</v>
      </c>
      <c r="D10" s="8"/>
      <c r="E10" s="8"/>
    </row>
    <row r="11" spans="1:5" ht="15.75" customHeight="1">
      <c r="A11" s="6"/>
      <c r="B11" s="15"/>
      <c r="C11" s="17" t="s">
        <v>65</v>
      </c>
      <c r="D11" s="8"/>
      <c r="E11" s="8"/>
    </row>
    <row r="12" spans="1:5" ht="15.75" customHeight="1">
      <c r="A12" s="6"/>
      <c r="B12" s="15"/>
      <c r="C12" s="17" t="s">
        <v>66</v>
      </c>
      <c r="D12" s="8"/>
      <c r="E12" s="8"/>
    </row>
    <row r="13" spans="1:5" ht="15.75" customHeight="1">
      <c r="A13" s="6">
        <v>0</v>
      </c>
      <c r="B13" s="15" t="s">
        <v>30</v>
      </c>
      <c r="C13" s="17"/>
      <c r="D13" s="8" t="s">
        <v>29</v>
      </c>
      <c r="E13" s="8" t="s">
        <v>27</v>
      </c>
    </row>
    <row r="14" spans="1:5" ht="15.75" customHeight="1">
      <c r="A14" s="6">
        <v>7</v>
      </c>
      <c r="B14" s="15" t="s">
        <v>31</v>
      </c>
      <c r="C14" s="17" t="s">
        <v>79</v>
      </c>
      <c r="D14" s="8" t="s">
        <v>29</v>
      </c>
      <c r="E14" s="8" t="s">
        <v>27</v>
      </c>
    </row>
    <row r="15" spans="1:5" ht="15.75" customHeight="1">
      <c r="A15" s="6">
        <v>8</v>
      </c>
      <c r="B15" s="15" t="s">
        <v>32</v>
      </c>
      <c r="C15" s="17" t="s">
        <v>78</v>
      </c>
      <c r="D15" s="8" t="s">
        <v>29</v>
      </c>
      <c r="E15" s="8" t="s">
        <v>27</v>
      </c>
    </row>
    <row r="16" spans="1:5" ht="15.75" customHeight="1">
      <c r="A16" s="6">
        <v>9</v>
      </c>
      <c r="B16" s="15" t="s">
        <v>30</v>
      </c>
      <c r="C16" s="17"/>
      <c r="D16" s="8" t="s">
        <v>29</v>
      </c>
      <c r="E16" s="8" t="s">
        <v>27</v>
      </c>
    </row>
    <row r="17" spans="1:5" ht="15.75" customHeight="1">
      <c r="A17" s="6">
        <v>10</v>
      </c>
      <c r="B17" s="15" t="s">
        <v>43</v>
      </c>
      <c r="C17" s="17" t="s">
        <v>67</v>
      </c>
      <c r="D17" s="8" t="s">
        <v>33</v>
      </c>
      <c r="E17" s="8" t="s">
        <v>27</v>
      </c>
    </row>
    <row r="18" spans="1:5" ht="15.75" customHeight="1">
      <c r="A18" s="6"/>
      <c r="B18" s="15"/>
      <c r="C18" s="17" t="s">
        <v>54</v>
      </c>
      <c r="D18" s="8"/>
      <c r="E18" s="8"/>
    </row>
    <row r="19" spans="1:5" ht="15.75" customHeight="1">
      <c r="A19" s="6">
        <v>11</v>
      </c>
      <c r="B19" s="15" t="s">
        <v>34</v>
      </c>
      <c r="C19" s="17" t="s">
        <v>35</v>
      </c>
      <c r="D19" s="8" t="s">
        <v>29</v>
      </c>
      <c r="E19" s="8" t="s">
        <v>27</v>
      </c>
    </row>
    <row r="20" spans="2:3" ht="15.75" customHeight="1">
      <c r="B20" s="15" t="s">
        <v>36</v>
      </c>
      <c r="C20" s="17" t="s">
        <v>35</v>
      </c>
    </row>
    <row r="21" spans="2:3" ht="15.75" customHeight="1">
      <c r="B21" s="15" t="s">
        <v>37</v>
      </c>
      <c r="C21" s="17" t="s">
        <v>103</v>
      </c>
    </row>
    <row r="22" spans="2:3" ht="15.75" customHeight="1">
      <c r="B22" s="15" t="s">
        <v>38</v>
      </c>
      <c r="C22" s="17" t="s">
        <v>35</v>
      </c>
    </row>
    <row r="23" spans="2:3" ht="15.75" customHeight="1">
      <c r="B23" s="13"/>
      <c r="C23" s="13"/>
    </row>
    <row r="24" spans="2:3" ht="15.75" customHeight="1">
      <c r="B24" s="13"/>
      <c r="C24" s="13"/>
    </row>
    <row r="25" spans="1:3" s="10" customFormat="1" ht="15.75" customHeight="1">
      <c r="A25" s="9"/>
      <c r="B25" s="25" t="s">
        <v>39</v>
      </c>
      <c r="C25" s="13" t="s">
        <v>84</v>
      </c>
    </row>
    <row r="26" spans="2:3" ht="15.75" customHeight="1">
      <c r="B26" s="13"/>
      <c r="C26" s="13"/>
    </row>
    <row r="27" spans="2:3" ht="15.75" customHeight="1">
      <c r="B27" s="14">
        <f>'Přípojka NN'!$E$34</f>
        <v>0</v>
      </c>
      <c r="C27" s="13" t="s">
        <v>80</v>
      </c>
    </row>
    <row r="28" spans="2:3" ht="15.75" customHeight="1">
      <c r="B28" s="14">
        <f>'Elektrotechnická část'!$E$34</f>
        <v>0</v>
      </c>
      <c r="C28" s="13" t="s">
        <v>65</v>
      </c>
    </row>
    <row r="29" spans="1:3" s="10" customFormat="1" ht="15.75" customHeight="1">
      <c r="A29" s="9"/>
      <c r="B29" s="14">
        <f>SŘTP!$E$23</f>
        <v>0</v>
      </c>
      <c r="C29" s="13" t="s">
        <v>66</v>
      </c>
    </row>
    <row r="30" spans="1:3" s="10" customFormat="1" ht="15.75" customHeight="1">
      <c r="A30" s="9"/>
      <c r="B30" s="12"/>
      <c r="C30" s="11"/>
    </row>
    <row r="31" spans="1:3" s="10" customFormat="1" ht="15.75" customHeight="1">
      <c r="A31" s="9"/>
      <c r="B31" s="18">
        <f>SUM(B27:B29)</f>
        <v>0</v>
      </c>
      <c r="C31" s="19" t="s">
        <v>1</v>
      </c>
    </row>
    <row r="33" ht="15">
      <c r="B33" s="22"/>
    </row>
    <row r="34" ht="15">
      <c r="B34" s="22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workbookViewId="0" topLeftCell="A7">
      <selection activeCell="A33" sqref="A33:IV33"/>
    </sheetView>
  </sheetViews>
  <sheetFormatPr defaultColWidth="9.00390625" defaultRowHeight="12.75"/>
  <cols>
    <col min="1" max="1" width="50.875" style="0" customWidth="1"/>
    <col min="2" max="2" width="9.875" style="2" customWidth="1"/>
    <col min="3" max="3" width="9.375" style="2" customWidth="1"/>
    <col min="4" max="4" width="12.875" style="2" customWidth="1"/>
    <col min="5" max="5" width="15.875" style="2" customWidth="1"/>
    <col min="6" max="6" width="12.875" style="0" customWidth="1"/>
    <col min="7" max="7" width="15.875" style="0" customWidth="1"/>
  </cols>
  <sheetData>
    <row r="1" spans="1:5" ht="18.75">
      <c r="A1" s="1" t="s">
        <v>85</v>
      </c>
      <c r="B1" s="20"/>
      <c r="C1" s="20"/>
      <c r="D1" s="20"/>
      <c r="E1" s="21"/>
    </row>
    <row r="2" spans="1:5" s="27" customFormat="1" ht="15">
      <c r="A2" s="26"/>
      <c r="B2" s="23"/>
      <c r="C2" s="23"/>
      <c r="D2" s="23"/>
      <c r="E2" s="24"/>
    </row>
    <row r="3" spans="1:5" s="27" customFormat="1" ht="20.1" customHeight="1">
      <c r="A3" s="26" t="s">
        <v>12</v>
      </c>
      <c r="B3" s="23" t="s">
        <v>5</v>
      </c>
      <c r="C3" s="23" t="s">
        <v>6</v>
      </c>
      <c r="D3" s="23" t="s">
        <v>13</v>
      </c>
      <c r="E3" s="24" t="s">
        <v>14</v>
      </c>
    </row>
    <row r="4" spans="1:5" s="27" customFormat="1" ht="15">
      <c r="A4" s="26" t="s">
        <v>90</v>
      </c>
      <c r="B4" s="23">
        <v>1</v>
      </c>
      <c r="C4" s="23" t="s">
        <v>7</v>
      </c>
      <c r="D4" s="23">
        <v>0</v>
      </c>
      <c r="E4" s="24">
        <f>B4*D4</f>
        <v>0</v>
      </c>
    </row>
    <row r="5" spans="1:5" s="27" customFormat="1" ht="15">
      <c r="A5" s="26" t="s">
        <v>89</v>
      </c>
      <c r="B5" s="23">
        <v>3</v>
      </c>
      <c r="C5" s="23" t="s">
        <v>7</v>
      </c>
      <c r="D5" s="23">
        <v>0</v>
      </c>
      <c r="E5" s="24">
        <f aca="true" t="shared" si="0" ref="E5:E16">B5*D5</f>
        <v>0</v>
      </c>
    </row>
    <row r="6" spans="1:5" s="27" customFormat="1" ht="15">
      <c r="A6" s="26" t="s">
        <v>88</v>
      </c>
      <c r="B6" s="23">
        <v>1</v>
      </c>
      <c r="C6" s="23" t="s">
        <v>7</v>
      </c>
      <c r="D6" s="23">
        <v>0</v>
      </c>
      <c r="E6" s="24">
        <f t="shared" si="0"/>
        <v>0</v>
      </c>
    </row>
    <row r="7" spans="1:5" s="27" customFormat="1" ht="15">
      <c r="A7" s="26" t="s">
        <v>91</v>
      </c>
      <c r="B7" s="23">
        <v>1</v>
      </c>
      <c r="C7" s="23" t="s">
        <v>7</v>
      </c>
      <c r="D7" s="23">
        <v>0</v>
      </c>
      <c r="E7" s="24">
        <f t="shared" si="0"/>
        <v>0</v>
      </c>
    </row>
    <row r="8" spans="1:5" s="27" customFormat="1" ht="15">
      <c r="A8" s="26" t="s">
        <v>55</v>
      </c>
      <c r="B8" s="23">
        <v>7</v>
      </c>
      <c r="C8" s="23" t="s">
        <v>47</v>
      </c>
      <c r="D8" s="23">
        <v>0</v>
      </c>
      <c r="E8" s="24">
        <f t="shared" si="0"/>
        <v>0</v>
      </c>
    </row>
    <row r="9" spans="1:5" s="27" customFormat="1" ht="15">
      <c r="A9" s="26" t="s">
        <v>92</v>
      </c>
      <c r="B9" s="23">
        <v>1</v>
      </c>
      <c r="C9" s="23" t="s">
        <v>7</v>
      </c>
      <c r="D9" s="23">
        <v>0</v>
      </c>
      <c r="E9" s="24">
        <f>B9*D9</f>
        <v>0</v>
      </c>
    </row>
    <row r="10" spans="1:5" s="27" customFormat="1" ht="15">
      <c r="A10" s="26" t="s">
        <v>96</v>
      </c>
      <c r="B10" s="23">
        <v>3</v>
      </c>
      <c r="C10" s="23" t="s">
        <v>7</v>
      </c>
      <c r="D10" s="23">
        <v>0</v>
      </c>
      <c r="E10" s="24">
        <f>B10*D10</f>
        <v>0</v>
      </c>
    </row>
    <row r="11" spans="1:5" s="27" customFormat="1" ht="15">
      <c r="A11" s="26" t="s">
        <v>93</v>
      </c>
      <c r="B11" s="23">
        <v>354</v>
      </c>
      <c r="C11" s="23" t="s">
        <v>47</v>
      </c>
      <c r="D11" s="23">
        <v>0</v>
      </c>
      <c r="E11" s="24">
        <f>B11*D11</f>
        <v>0</v>
      </c>
    </row>
    <row r="12" spans="1:5" s="27" customFormat="1" ht="15">
      <c r="A12" s="26" t="s">
        <v>15</v>
      </c>
      <c r="B12" s="23">
        <v>1</v>
      </c>
      <c r="C12" s="23" t="s">
        <v>46</v>
      </c>
      <c r="D12" s="23">
        <v>0</v>
      </c>
      <c r="E12" s="24">
        <f t="shared" si="0"/>
        <v>0</v>
      </c>
    </row>
    <row r="13" spans="1:5" s="27" customFormat="1" ht="15">
      <c r="A13" s="26" t="s">
        <v>56</v>
      </c>
      <c r="B13" s="23">
        <v>50</v>
      </c>
      <c r="C13" s="23" t="s">
        <v>47</v>
      </c>
      <c r="D13" s="23">
        <v>0</v>
      </c>
      <c r="E13" s="24">
        <f t="shared" si="0"/>
        <v>0</v>
      </c>
    </row>
    <row r="14" spans="1:5" s="27" customFormat="1" ht="15">
      <c r="A14" s="26" t="s">
        <v>94</v>
      </c>
      <c r="B14" s="23">
        <v>1</v>
      </c>
      <c r="C14" s="23" t="s">
        <v>7</v>
      </c>
      <c r="D14" s="23">
        <v>0</v>
      </c>
      <c r="E14" s="24">
        <f>B14*D14</f>
        <v>0</v>
      </c>
    </row>
    <row r="15" spans="1:5" s="27" customFormat="1" ht="15">
      <c r="A15" s="26" t="s">
        <v>95</v>
      </c>
      <c r="B15" s="23">
        <v>1</v>
      </c>
      <c r="C15" s="23" t="s">
        <v>46</v>
      </c>
      <c r="D15" s="23">
        <v>0</v>
      </c>
      <c r="E15" s="24">
        <f>B15*D15</f>
        <v>0</v>
      </c>
    </row>
    <row r="16" spans="1:5" s="27" customFormat="1" ht="15">
      <c r="A16" s="26" t="s">
        <v>49</v>
      </c>
      <c r="B16" s="23">
        <v>349</v>
      </c>
      <c r="C16" s="23" t="s">
        <v>47</v>
      </c>
      <c r="D16" s="23">
        <v>0</v>
      </c>
      <c r="E16" s="24">
        <f t="shared" si="0"/>
        <v>0</v>
      </c>
    </row>
    <row r="17" spans="1:5" s="27" customFormat="1" ht="15">
      <c r="A17" s="26" t="s">
        <v>97</v>
      </c>
      <c r="B17" s="23">
        <v>5</v>
      </c>
      <c r="C17" s="23" t="s">
        <v>47</v>
      </c>
      <c r="D17" s="23">
        <v>0</v>
      </c>
      <c r="E17" s="24">
        <f>B17*D17</f>
        <v>0</v>
      </c>
    </row>
    <row r="18" spans="1:5" s="27" customFormat="1" ht="15">
      <c r="A18" s="26" t="s">
        <v>98</v>
      </c>
      <c r="B18" s="23">
        <v>351</v>
      </c>
      <c r="C18" s="23" t="s">
        <v>47</v>
      </c>
      <c r="D18" s="23">
        <v>0</v>
      </c>
      <c r="E18" s="24">
        <f>B18*D18</f>
        <v>0</v>
      </c>
    </row>
    <row r="19" spans="1:5" s="27" customFormat="1" ht="15">
      <c r="A19" s="26" t="s">
        <v>51</v>
      </c>
      <c r="B19" s="23"/>
      <c r="C19" s="23"/>
      <c r="D19" s="23"/>
      <c r="E19" s="24">
        <v>0</v>
      </c>
    </row>
    <row r="20" spans="1:7" s="29" customFormat="1" ht="15.75">
      <c r="A20" s="28" t="s">
        <v>9</v>
      </c>
      <c r="B20" s="23"/>
      <c r="C20" s="23"/>
      <c r="D20" s="23"/>
      <c r="E20" s="24">
        <f>SUM(E4:E19)</f>
        <v>0</v>
      </c>
      <c r="G20" s="30"/>
    </row>
    <row r="21" spans="1:5" s="27" customFormat="1" ht="15">
      <c r="A21" s="26"/>
      <c r="B21" s="23"/>
      <c r="C21" s="23"/>
      <c r="D21" s="23"/>
      <c r="E21" s="24"/>
    </row>
    <row r="22" spans="1:5" s="27" customFormat="1" ht="15">
      <c r="A22" s="26" t="s">
        <v>16</v>
      </c>
      <c r="B22" s="23">
        <v>6</v>
      </c>
      <c r="C22" s="23" t="s">
        <v>10</v>
      </c>
      <c r="D22" s="23">
        <v>0</v>
      </c>
      <c r="E22" s="24">
        <f>B22*D22</f>
        <v>0</v>
      </c>
    </row>
    <row r="23" spans="1:5" s="27" customFormat="1" ht="15">
      <c r="A23" s="26" t="s">
        <v>17</v>
      </c>
      <c r="B23" s="23">
        <v>4</v>
      </c>
      <c r="C23" s="23" t="s">
        <v>10</v>
      </c>
      <c r="D23" s="23">
        <v>0</v>
      </c>
      <c r="E23" s="24">
        <f>B23*D23</f>
        <v>0</v>
      </c>
    </row>
    <row r="24" spans="1:5" s="27" customFormat="1" ht="15">
      <c r="A24" s="28" t="s">
        <v>4</v>
      </c>
      <c r="B24" s="23">
        <v>1</v>
      </c>
      <c r="C24" s="23" t="s">
        <v>11</v>
      </c>
      <c r="D24" s="23">
        <v>0</v>
      </c>
      <c r="E24" s="24">
        <f>INT(B24*D24*0.01)</f>
        <v>0</v>
      </c>
    </row>
    <row r="25" spans="1:251" s="29" customFormat="1" ht="15">
      <c r="A25" s="28" t="s">
        <v>3</v>
      </c>
      <c r="B25" s="23">
        <v>3.6</v>
      </c>
      <c r="C25" s="23" t="s">
        <v>11</v>
      </c>
      <c r="D25" s="23">
        <v>0</v>
      </c>
      <c r="E25" s="24">
        <f>INT(B25*D25*0.01)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</row>
    <row r="26" spans="1:251" s="29" customFormat="1" ht="15">
      <c r="A26" s="28" t="s">
        <v>2</v>
      </c>
      <c r="B26" s="23">
        <v>3.5</v>
      </c>
      <c r="C26" s="23" t="s">
        <v>11</v>
      </c>
      <c r="D26" s="23">
        <v>0</v>
      </c>
      <c r="E26" s="24">
        <f>INT(B26*D26*0.01)</f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</row>
    <row r="27" spans="1:251" s="29" customFormat="1" ht="15">
      <c r="A27" s="28" t="s">
        <v>0</v>
      </c>
      <c r="B27" s="23">
        <v>6</v>
      </c>
      <c r="C27" s="23" t="s">
        <v>10</v>
      </c>
      <c r="D27" s="23">
        <v>0</v>
      </c>
      <c r="E27" s="24">
        <f>B27*D27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</row>
    <row r="28" spans="1:251" s="29" customFormat="1" ht="15">
      <c r="A28" s="28" t="s">
        <v>50</v>
      </c>
      <c r="B28" s="23">
        <v>1</v>
      </c>
      <c r="C28" s="23" t="s">
        <v>7</v>
      </c>
      <c r="D28" s="23">
        <v>0</v>
      </c>
      <c r="E28" s="24">
        <f>B28*D28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</row>
    <row r="29" spans="1:251" s="29" customFormat="1" ht="15">
      <c r="A29" s="28" t="s">
        <v>52</v>
      </c>
      <c r="B29" s="23">
        <v>1</v>
      </c>
      <c r="C29" s="23" t="s">
        <v>7</v>
      </c>
      <c r="D29" s="23">
        <v>0</v>
      </c>
      <c r="E29" s="24">
        <f>B29*D29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</row>
    <row r="30" spans="1:251" s="29" customFormat="1" ht="15">
      <c r="A30" s="28" t="s">
        <v>48</v>
      </c>
      <c r="B30" s="23">
        <v>1</v>
      </c>
      <c r="C30" s="23" t="s">
        <v>7</v>
      </c>
      <c r="D30" s="23">
        <v>0</v>
      </c>
      <c r="E30" s="24">
        <f>B30*D30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</row>
    <row r="31" spans="1:251" s="29" customFormat="1" ht="15">
      <c r="A31" s="28" t="s">
        <v>58</v>
      </c>
      <c r="B31" s="23">
        <v>5</v>
      </c>
      <c r="C31" s="23" t="s">
        <v>11</v>
      </c>
      <c r="D31" s="23">
        <v>0</v>
      </c>
      <c r="E31" s="24">
        <f>INT(B31*D31*0.01)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</row>
    <row r="32" spans="1:5" s="27" customFormat="1" ht="15">
      <c r="A32" s="26"/>
      <c r="B32" s="23"/>
      <c r="C32" s="23"/>
      <c r="D32" s="23"/>
      <c r="E32" s="24"/>
    </row>
    <row r="33" spans="1:5" s="27" customFormat="1" ht="15">
      <c r="A33" s="26"/>
      <c r="B33" s="23"/>
      <c r="C33" s="23"/>
      <c r="D33" s="23"/>
      <c r="E33" s="24"/>
    </row>
    <row r="34" spans="1:251" s="29" customFormat="1" ht="16.5" thickBot="1">
      <c r="A34" s="43" t="s">
        <v>1</v>
      </c>
      <c r="B34" s="44"/>
      <c r="C34" s="44"/>
      <c r="D34" s="44"/>
      <c r="E34" s="45">
        <f>SUM(E20:E32)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</row>
    <row r="35" spans="2:5" s="29" customFormat="1" ht="12.75">
      <c r="B35" s="35"/>
      <c r="C35" s="35"/>
      <c r="D35" s="35"/>
      <c r="E35" s="35"/>
    </row>
    <row r="36" spans="1:5" s="29" customFormat="1" ht="15">
      <c r="A36" s="36" t="s">
        <v>99</v>
      </c>
      <c r="B36" s="35"/>
      <c r="C36" s="35"/>
      <c r="D36" s="35"/>
      <c r="E36" s="35"/>
    </row>
    <row r="37" spans="2:5" s="29" customFormat="1" ht="12.75">
      <c r="B37" s="35"/>
      <c r="C37" s="35"/>
      <c r="D37" s="35"/>
      <c r="E37" s="35"/>
    </row>
    <row r="38" spans="1:251" s="35" customFormat="1" ht="15">
      <c r="A38" s="36" t="s">
        <v>44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</row>
    <row r="39" spans="1:251" s="35" customFormat="1" ht="15">
      <c r="A39" s="36" t="s">
        <v>45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</row>
  </sheetData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7"/>
  <sheetViews>
    <sheetView workbookViewId="0" topLeftCell="A1">
      <selection activeCell="A33" sqref="A33:IV33"/>
    </sheetView>
  </sheetViews>
  <sheetFormatPr defaultColWidth="9.00390625" defaultRowHeight="12.75"/>
  <cols>
    <col min="1" max="1" width="50.875" style="0" customWidth="1"/>
    <col min="2" max="2" width="8.875" style="2" customWidth="1"/>
    <col min="3" max="3" width="7.875" style="2" customWidth="1"/>
    <col min="4" max="4" width="12.875" style="2" customWidth="1"/>
    <col min="5" max="5" width="14.875" style="2" customWidth="1"/>
    <col min="6" max="6" width="12.875" style="0" customWidth="1"/>
    <col min="7" max="7" width="15.875" style="0" customWidth="1"/>
  </cols>
  <sheetData>
    <row r="1" spans="1:5" ht="18.75">
      <c r="A1" s="1" t="s">
        <v>86</v>
      </c>
      <c r="B1" s="20"/>
      <c r="C1" s="20"/>
      <c r="D1" s="20"/>
      <c r="E1" s="21"/>
    </row>
    <row r="2" spans="1:5" s="27" customFormat="1" ht="15">
      <c r="A2" s="26"/>
      <c r="B2" s="23"/>
      <c r="C2" s="23"/>
      <c r="D2" s="23"/>
      <c r="E2" s="24"/>
    </row>
    <row r="3" spans="1:5" s="27" customFormat="1" ht="20.1" customHeight="1">
      <c r="A3" s="26" t="s">
        <v>12</v>
      </c>
      <c r="B3" s="23" t="s">
        <v>5</v>
      </c>
      <c r="C3" s="23" t="s">
        <v>6</v>
      </c>
      <c r="D3" s="23" t="s">
        <v>13</v>
      </c>
      <c r="E3" s="24" t="s">
        <v>14</v>
      </c>
    </row>
    <row r="4" spans="1:5" s="27" customFormat="1" ht="15">
      <c r="A4" s="37" t="s">
        <v>100</v>
      </c>
      <c r="B4" s="23">
        <v>1</v>
      </c>
      <c r="C4" s="23" t="s">
        <v>7</v>
      </c>
      <c r="D4" s="23">
        <v>0</v>
      </c>
      <c r="E4" s="24">
        <f aca="true" t="shared" si="0" ref="E4:E17">B4*D4</f>
        <v>0</v>
      </c>
    </row>
    <row r="5" spans="1:5" s="27" customFormat="1" ht="15">
      <c r="A5" s="26" t="s">
        <v>15</v>
      </c>
      <c r="B5" s="23">
        <v>1</v>
      </c>
      <c r="C5" s="23" t="s">
        <v>46</v>
      </c>
      <c r="D5" s="23">
        <v>0</v>
      </c>
      <c r="E5" s="24">
        <f t="shared" si="0"/>
        <v>0</v>
      </c>
    </row>
    <row r="6" spans="1:5" s="27" customFormat="1" ht="15">
      <c r="A6" s="26" t="s">
        <v>81</v>
      </c>
      <c r="B6" s="23">
        <v>1</v>
      </c>
      <c r="C6" s="23" t="s">
        <v>46</v>
      </c>
      <c r="D6" s="23">
        <v>0</v>
      </c>
      <c r="E6" s="24">
        <f t="shared" si="0"/>
        <v>0</v>
      </c>
    </row>
    <row r="7" spans="1:5" s="27" customFormat="1" ht="15">
      <c r="A7" s="26" t="s">
        <v>73</v>
      </c>
      <c r="B7" s="23">
        <v>1</v>
      </c>
      <c r="C7" s="23" t="s">
        <v>46</v>
      </c>
      <c r="D7" s="23">
        <v>0</v>
      </c>
      <c r="E7" s="24">
        <f t="shared" si="0"/>
        <v>0</v>
      </c>
    </row>
    <row r="8" spans="1:5" s="27" customFormat="1" ht="15">
      <c r="A8" s="26" t="s">
        <v>57</v>
      </c>
      <c r="B8" s="23">
        <v>1</v>
      </c>
      <c r="C8" s="23" t="s">
        <v>46</v>
      </c>
      <c r="D8" s="23">
        <v>0</v>
      </c>
      <c r="E8" s="24">
        <f t="shared" si="0"/>
        <v>0</v>
      </c>
    </row>
    <row r="9" spans="1:5" s="27" customFormat="1" ht="15">
      <c r="A9" s="26" t="s">
        <v>40</v>
      </c>
      <c r="B9" s="23">
        <v>1</v>
      </c>
      <c r="C9" s="23" t="s">
        <v>46</v>
      </c>
      <c r="D9" s="23">
        <v>0</v>
      </c>
      <c r="E9" s="24">
        <f t="shared" si="0"/>
        <v>0</v>
      </c>
    </row>
    <row r="10" spans="1:5" s="27" customFormat="1" ht="15">
      <c r="A10" s="26" t="s">
        <v>75</v>
      </c>
      <c r="B10" s="23">
        <v>1</v>
      </c>
      <c r="C10" s="23" t="s">
        <v>7</v>
      </c>
      <c r="D10" s="23">
        <v>0</v>
      </c>
      <c r="E10" s="24">
        <f>B10*D10</f>
        <v>0</v>
      </c>
    </row>
    <row r="11" spans="1:5" s="27" customFormat="1" ht="15">
      <c r="A11" s="26" t="s">
        <v>101</v>
      </c>
      <c r="B11" s="23">
        <v>1</v>
      </c>
      <c r="C11" s="23" t="s">
        <v>46</v>
      </c>
      <c r="D11" s="23">
        <v>0</v>
      </c>
      <c r="E11" s="24">
        <f t="shared" si="0"/>
        <v>0</v>
      </c>
    </row>
    <row r="12" spans="1:5" s="27" customFormat="1" ht="15">
      <c r="A12" s="26" t="s">
        <v>102</v>
      </c>
      <c r="B12" s="23">
        <v>1</v>
      </c>
      <c r="C12" s="23" t="s">
        <v>46</v>
      </c>
      <c r="D12" s="23">
        <v>0</v>
      </c>
      <c r="E12" s="24">
        <f t="shared" si="0"/>
        <v>0</v>
      </c>
    </row>
    <row r="13" spans="1:5" s="42" customFormat="1" ht="15">
      <c r="A13" s="39" t="s">
        <v>68</v>
      </c>
      <c r="B13" s="40">
        <v>1</v>
      </c>
      <c r="C13" s="40" t="s">
        <v>7</v>
      </c>
      <c r="D13" s="40">
        <v>0</v>
      </c>
      <c r="E13" s="41">
        <f t="shared" si="0"/>
        <v>0</v>
      </c>
    </row>
    <row r="14" spans="1:5" s="27" customFormat="1" ht="15">
      <c r="A14" s="26" t="s">
        <v>60</v>
      </c>
      <c r="B14" s="23">
        <v>1</v>
      </c>
      <c r="C14" s="23" t="s">
        <v>7</v>
      </c>
      <c r="D14" s="23">
        <v>0</v>
      </c>
      <c r="E14" s="24">
        <f t="shared" si="0"/>
        <v>0</v>
      </c>
    </row>
    <row r="15" spans="1:5" s="27" customFormat="1" ht="15">
      <c r="A15" s="26" t="s">
        <v>72</v>
      </c>
      <c r="B15" s="23">
        <v>1</v>
      </c>
      <c r="C15" s="23" t="s">
        <v>7</v>
      </c>
      <c r="D15" s="23">
        <v>0</v>
      </c>
      <c r="E15" s="24">
        <f t="shared" si="0"/>
        <v>0</v>
      </c>
    </row>
    <row r="16" spans="1:5" s="27" customFormat="1" ht="15">
      <c r="A16" s="37" t="s">
        <v>49</v>
      </c>
      <c r="B16" s="23">
        <v>2</v>
      </c>
      <c r="C16" s="23" t="s">
        <v>47</v>
      </c>
      <c r="D16" s="23">
        <v>0</v>
      </c>
      <c r="E16" s="24">
        <f t="shared" si="0"/>
        <v>0</v>
      </c>
    </row>
    <row r="17" spans="1:5" s="27" customFormat="1" ht="15">
      <c r="A17" s="26" t="s">
        <v>71</v>
      </c>
      <c r="B17" s="23">
        <v>14</v>
      </c>
      <c r="C17" s="23" t="s">
        <v>47</v>
      </c>
      <c r="D17" s="23">
        <v>0</v>
      </c>
      <c r="E17" s="24">
        <f t="shared" si="0"/>
        <v>0</v>
      </c>
    </row>
    <row r="18" spans="1:5" s="27" customFormat="1" ht="15">
      <c r="A18" s="26" t="s">
        <v>51</v>
      </c>
      <c r="B18" s="23"/>
      <c r="C18" s="23"/>
      <c r="D18" s="23"/>
      <c r="E18" s="24">
        <v>0</v>
      </c>
    </row>
    <row r="19" spans="1:7" s="29" customFormat="1" ht="20.1" customHeight="1">
      <c r="A19" s="28" t="s">
        <v>9</v>
      </c>
      <c r="B19" s="23"/>
      <c r="C19" s="23"/>
      <c r="D19" s="23"/>
      <c r="E19" s="24">
        <f>SUM(E4:E18)</f>
        <v>0</v>
      </c>
      <c r="G19" s="30"/>
    </row>
    <row r="20" spans="1:5" s="27" customFormat="1" ht="15">
      <c r="A20" s="26"/>
      <c r="B20" s="23"/>
      <c r="C20" s="23"/>
      <c r="D20" s="23"/>
      <c r="E20" s="24"/>
    </row>
    <row r="21" spans="1:5" s="27" customFormat="1" ht="15">
      <c r="A21" s="26" t="s">
        <v>16</v>
      </c>
      <c r="B21" s="23">
        <v>10</v>
      </c>
      <c r="C21" s="23" t="s">
        <v>10</v>
      </c>
      <c r="D21" s="23">
        <v>0</v>
      </c>
      <c r="E21" s="24">
        <f>B21*D21</f>
        <v>0</v>
      </c>
    </row>
    <row r="22" spans="1:5" s="27" customFormat="1" ht="15">
      <c r="A22" s="26" t="s">
        <v>17</v>
      </c>
      <c r="B22" s="23">
        <v>6</v>
      </c>
      <c r="C22" s="23" t="s">
        <v>10</v>
      </c>
      <c r="D22" s="23">
        <v>0</v>
      </c>
      <c r="E22" s="24">
        <f>B22*D22</f>
        <v>0</v>
      </c>
    </row>
    <row r="23" spans="1:5" s="27" customFormat="1" ht="15">
      <c r="A23" s="28" t="s">
        <v>4</v>
      </c>
      <c r="B23" s="23">
        <v>2</v>
      </c>
      <c r="C23" s="23" t="s">
        <v>11</v>
      </c>
      <c r="D23" s="23">
        <f>E19</f>
        <v>0</v>
      </c>
      <c r="E23" s="24">
        <f>INT(B23*D23*0.01)</f>
        <v>0</v>
      </c>
    </row>
    <row r="24" spans="1:251" s="29" customFormat="1" ht="15">
      <c r="A24" s="28" t="s">
        <v>3</v>
      </c>
      <c r="B24" s="23">
        <v>3.6</v>
      </c>
      <c r="C24" s="23" t="s">
        <v>11</v>
      </c>
      <c r="D24" s="23">
        <f>E19</f>
        <v>0</v>
      </c>
      <c r="E24" s="24">
        <f>INT(B24*D24*0.01)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</row>
    <row r="25" spans="1:251" s="29" customFormat="1" ht="15">
      <c r="A25" s="28" t="s">
        <v>2</v>
      </c>
      <c r="B25" s="23">
        <v>3.5</v>
      </c>
      <c r="C25" s="23" t="s">
        <v>11</v>
      </c>
      <c r="D25" s="23">
        <f>E19</f>
        <v>0</v>
      </c>
      <c r="E25" s="24">
        <f>INT(B25*D25*0.01)</f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</row>
    <row r="26" spans="1:251" s="29" customFormat="1" ht="15">
      <c r="A26" s="28" t="s">
        <v>0</v>
      </c>
      <c r="B26" s="23">
        <v>6</v>
      </c>
      <c r="C26" s="23" t="s">
        <v>10</v>
      </c>
      <c r="D26" s="23">
        <v>0</v>
      </c>
      <c r="E26" s="24">
        <f>B26*D26</f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</row>
    <row r="27" spans="1:251" s="29" customFormat="1" ht="15">
      <c r="A27" s="28" t="s">
        <v>52</v>
      </c>
      <c r="B27" s="23">
        <v>1</v>
      </c>
      <c r="C27" s="23" t="s">
        <v>7</v>
      </c>
      <c r="D27" s="23">
        <v>0</v>
      </c>
      <c r="E27" s="24">
        <f>B27*D27</f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</row>
    <row r="28" spans="1:251" s="29" customFormat="1" ht="15">
      <c r="A28" s="28" t="s">
        <v>48</v>
      </c>
      <c r="B28" s="23">
        <v>1</v>
      </c>
      <c r="C28" s="23" t="s">
        <v>7</v>
      </c>
      <c r="D28" s="23">
        <v>0</v>
      </c>
      <c r="E28" s="24">
        <f>B28*D28</f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</row>
    <row r="29" spans="1:251" s="29" customFormat="1" ht="15">
      <c r="A29" s="28" t="s">
        <v>61</v>
      </c>
      <c r="B29" s="23">
        <v>10</v>
      </c>
      <c r="C29" s="23" t="s">
        <v>10</v>
      </c>
      <c r="D29" s="23">
        <v>0</v>
      </c>
      <c r="E29" s="24">
        <f>B29*D29</f>
        <v>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</row>
    <row r="30" spans="1:251" s="29" customFormat="1" ht="15">
      <c r="A30" s="28" t="s">
        <v>62</v>
      </c>
      <c r="B30" s="23">
        <v>5</v>
      </c>
      <c r="C30" s="23" t="s">
        <v>10</v>
      </c>
      <c r="D30" s="23">
        <v>0</v>
      </c>
      <c r="E30" s="24">
        <f>B30*D30</f>
        <v>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</row>
    <row r="31" spans="1:251" s="29" customFormat="1" ht="15">
      <c r="A31" s="28" t="s">
        <v>58</v>
      </c>
      <c r="B31" s="23">
        <v>5</v>
      </c>
      <c r="C31" s="23" t="s">
        <v>11</v>
      </c>
      <c r="D31" s="23">
        <f>E19</f>
        <v>0</v>
      </c>
      <c r="E31" s="24">
        <f>INT(B31*D31*0.01)</f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</row>
    <row r="32" spans="1:5" s="27" customFormat="1" ht="15">
      <c r="A32" s="26"/>
      <c r="B32" s="23"/>
      <c r="C32" s="23"/>
      <c r="D32" s="23"/>
      <c r="E32" s="24"/>
    </row>
    <row r="33" spans="1:5" s="27" customFormat="1" ht="15">
      <c r="A33" s="26"/>
      <c r="B33" s="23"/>
      <c r="C33" s="23"/>
      <c r="D33" s="23"/>
      <c r="E33" s="24"/>
    </row>
    <row r="34" spans="1:251" s="29" customFormat="1" ht="16.5" thickBot="1">
      <c r="A34" s="32" t="s">
        <v>1</v>
      </c>
      <c r="B34" s="33"/>
      <c r="C34" s="33"/>
      <c r="D34" s="33"/>
      <c r="E34" s="34">
        <f>SUM(E19:E32)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</row>
    <row r="35" spans="2:5" s="29" customFormat="1" ht="12.75">
      <c r="B35" s="35"/>
      <c r="C35" s="35"/>
      <c r="D35" s="35"/>
      <c r="E35" s="35"/>
    </row>
    <row r="36" spans="1:5" s="29" customFormat="1" ht="15">
      <c r="A36" s="36" t="s">
        <v>44</v>
      </c>
      <c r="B36" s="35"/>
      <c r="C36" s="35"/>
      <c r="D36" s="35"/>
      <c r="E36" s="35"/>
    </row>
    <row r="37" spans="1:5" s="29" customFormat="1" ht="15">
      <c r="A37" s="36" t="s">
        <v>45</v>
      </c>
      <c r="B37" s="35"/>
      <c r="C37" s="35"/>
      <c r="D37" s="35"/>
      <c r="E37" s="35"/>
    </row>
  </sheetData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0.875" style="0" customWidth="1"/>
    <col min="2" max="2" width="8.875" style="2" customWidth="1"/>
    <col min="3" max="3" width="7.875" style="2" customWidth="1"/>
    <col min="4" max="4" width="12.875" style="2" customWidth="1"/>
    <col min="5" max="5" width="14.875" style="2" customWidth="1"/>
    <col min="6" max="6" width="12.875" style="0" customWidth="1"/>
    <col min="7" max="7" width="15.875" style="0" customWidth="1"/>
  </cols>
  <sheetData>
    <row r="1" spans="1:5" ht="18.75">
      <c r="A1" s="1" t="s">
        <v>87</v>
      </c>
      <c r="B1" s="20"/>
      <c r="C1" s="20"/>
      <c r="D1" s="20"/>
      <c r="E1" s="21"/>
    </row>
    <row r="2" spans="1:5" s="27" customFormat="1" ht="15">
      <c r="A2" s="26"/>
      <c r="B2" s="23"/>
      <c r="C2" s="23"/>
      <c r="D2" s="23"/>
      <c r="E2" s="24"/>
    </row>
    <row r="3" spans="1:5" s="27" customFormat="1" ht="20.1" customHeight="1">
      <c r="A3" s="26" t="s">
        <v>12</v>
      </c>
      <c r="B3" s="23" t="s">
        <v>5</v>
      </c>
      <c r="C3" s="23" t="s">
        <v>6</v>
      </c>
      <c r="D3" s="23" t="s">
        <v>13</v>
      </c>
      <c r="E3" s="24" t="s">
        <v>14</v>
      </c>
    </row>
    <row r="4" spans="1:5" s="42" customFormat="1" ht="15">
      <c r="A4" s="39" t="s">
        <v>74</v>
      </c>
      <c r="B4" s="40">
        <v>1</v>
      </c>
      <c r="C4" s="40" t="s">
        <v>7</v>
      </c>
      <c r="D4" s="40">
        <v>0</v>
      </c>
      <c r="E4" s="41">
        <f>B4*D4</f>
        <v>0</v>
      </c>
    </row>
    <row r="5" spans="1:5" s="27" customFormat="1" ht="15">
      <c r="A5" s="38" t="s">
        <v>59</v>
      </c>
      <c r="B5" s="23">
        <v>1</v>
      </c>
      <c r="C5" s="23" t="s">
        <v>7</v>
      </c>
      <c r="D5" s="23">
        <v>0</v>
      </c>
      <c r="E5" s="24">
        <f>B5*D5</f>
        <v>0</v>
      </c>
    </row>
    <row r="6" spans="1:5" s="27" customFormat="1" ht="15">
      <c r="A6" s="38" t="s">
        <v>63</v>
      </c>
      <c r="B6" s="23">
        <v>1</v>
      </c>
      <c r="C6" s="23" t="s">
        <v>7</v>
      </c>
      <c r="D6" s="23">
        <v>0</v>
      </c>
      <c r="E6" s="24">
        <f>B6*D6</f>
        <v>0</v>
      </c>
    </row>
    <row r="7" spans="1:5" s="27" customFormat="1" ht="15">
      <c r="A7" s="26" t="s">
        <v>70</v>
      </c>
      <c r="B7" s="23">
        <v>1</v>
      </c>
      <c r="C7" s="23" t="s">
        <v>7</v>
      </c>
      <c r="D7" s="23">
        <v>0</v>
      </c>
      <c r="E7" s="24">
        <f>B7*D7</f>
        <v>0</v>
      </c>
    </row>
    <row r="8" spans="1:7" s="29" customFormat="1" ht="20.1" customHeight="1">
      <c r="A8" s="28" t="s">
        <v>9</v>
      </c>
      <c r="B8" s="23"/>
      <c r="C8" s="23"/>
      <c r="D8" s="23"/>
      <c r="E8" s="24">
        <f>SUM(E4:E7)</f>
        <v>0</v>
      </c>
      <c r="G8" s="30"/>
    </row>
    <row r="9" spans="1:5" s="27" customFormat="1" ht="15">
      <c r="A9" s="26"/>
      <c r="B9" s="23"/>
      <c r="C9" s="23"/>
      <c r="D9" s="23"/>
      <c r="E9" s="24"/>
    </row>
    <row r="10" spans="1:5" s="27" customFormat="1" ht="15">
      <c r="A10" s="26" t="s">
        <v>16</v>
      </c>
      <c r="B10" s="23">
        <v>6</v>
      </c>
      <c r="C10" s="23" t="s">
        <v>10</v>
      </c>
      <c r="D10" s="23">
        <v>0</v>
      </c>
      <c r="E10" s="24">
        <f>B10*D10</f>
        <v>0</v>
      </c>
    </row>
    <row r="11" spans="1:5" s="27" customFormat="1" ht="15">
      <c r="A11" s="26" t="s">
        <v>17</v>
      </c>
      <c r="B11" s="23">
        <v>4</v>
      </c>
      <c r="C11" s="23" t="s">
        <v>10</v>
      </c>
      <c r="D11" s="23">
        <v>0</v>
      </c>
      <c r="E11" s="24">
        <f>B11*D11</f>
        <v>0</v>
      </c>
    </row>
    <row r="12" spans="1:5" s="27" customFormat="1" ht="15">
      <c r="A12" s="28" t="s">
        <v>4</v>
      </c>
      <c r="B12" s="23">
        <v>2</v>
      </c>
      <c r="C12" s="23" t="s">
        <v>11</v>
      </c>
      <c r="D12" s="23">
        <v>0</v>
      </c>
      <c r="E12" s="24">
        <f>INT(B12*D12*0.01)</f>
        <v>0</v>
      </c>
    </row>
    <row r="13" spans="1:251" s="29" customFormat="1" ht="15">
      <c r="A13" s="28" t="s">
        <v>3</v>
      </c>
      <c r="B13" s="23">
        <v>3.6</v>
      </c>
      <c r="C13" s="23" t="s">
        <v>11</v>
      </c>
      <c r="D13" s="23">
        <f>E8</f>
        <v>0</v>
      </c>
      <c r="E13" s="24">
        <f>INT(B13*D13*0.01)</f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</row>
    <row r="14" spans="1:251" s="29" customFormat="1" ht="15">
      <c r="A14" s="28" t="s">
        <v>2</v>
      </c>
      <c r="B14" s="23">
        <v>3.5</v>
      </c>
      <c r="C14" s="23" t="s">
        <v>11</v>
      </c>
      <c r="D14" s="23">
        <f>E8</f>
        <v>0</v>
      </c>
      <c r="E14" s="24">
        <f>INT(B14*D14*0.01)</f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</row>
    <row r="15" spans="1:251" s="29" customFormat="1" ht="15">
      <c r="A15" s="28" t="s">
        <v>0</v>
      </c>
      <c r="B15" s="23">
        <v>4</v>
      </c>
      <c r="C15" s="23" t="s">
        <v>10</v>
      </c>
      <c r="D15" s="23">
        <v>0</v>
      </c>
      <c r="E15" s="24">
        <f>B15*D15</f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</row>
    <row r="16" spans="1:251" s="29" customFormat="1" ht="15">
      <c r="A16" s="28" t="s">
        <v>52</v>
      </c>
      <c r="B16" s="23">
        <v>1</v>
      </c>
      <c r="C16" s="23" t="s">
        <v>7</v>
      </c>
      <c r="D16" s="23">
        <v>0</v>
      </c>
      <c r="E16" s="24">
        <f>B16*D16</f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</row>
    <row r="17" spans="1:251" s="29" customFormat="1" ht="15">
      <c r="A17" s="28" t="s">
        <v>48</v>
      </c>
      <c r="B17" s="23">
        <v>1</v>
      </c>
      <c r="C17" s="23" t="s">
        <v>7</v>
      </c>
      <c r="D17" s="23">
        <v>0</v>
      </c>
      <c r="E17" s="24">
        <f>B17*D17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</row>
    <row r="18" spans="1:251" s="29" customFormat="1" ht="15">
      <c r="A18" s="28" t="s">
        <v>61</v>
      </c>
      <c r="B18" s="23">
        <v>6</v>
      </c>
      <c r="C18" s="23" t="s">
        <v>10</v>
      </c>
      <c r="D18" s="23">
        <v>0</v>
      </c>
      <c r="E18" s="24">
        <f>B18*D18</f>
        <v>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</row>
    <row r="19" spans="1:251" s="29" customFormat="1" ht="15">
      <c r="A19" s="28" t="s">
        <v>62</v>
      </c>
      <c r="B19" s="23">
        <v>4</v>
      </c>
      <c r="C19" s="23" t="s">
        <v>10</v>
      </c>
      <c r="D19" s="23">
        <v>0</v>
      </c>
      <c r="E19" s="24">
        <f>B19*D19</f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</row>
    <row r="20" spans="1:251" s="29" customFormat="1" ht="15">
      <c r="A20" s="28" t="s">
        <v>58</v>
      </c>
      <c r="B20" s="23">
        <v>5</v>
      </c>
      <c r="C20" s="23" t="s">
        <v>11</v>
      </c>
      <c r="D20" s="23">
        <f>E8</f>
        <v>0</v>
      </c>
      <c r="E20" s="24">
        <f>INT(B20*D20*0.01)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</row>
    <row r="21" spans="1:5" s="27" customFormat="1" ht="15">
      <c r="A21" s="26"/>
      <c r="B21" s="23"/>
      <c r="C21" s="23"/>
      <c r="D21" s="23"/>
      <c r="E21" s="24"/>
    </row>
    <row r="22" spans="1:5" s="27" customFormat="1" ht="15">
      <c r="A22" s="26"/>
      <c r="B22" s="23"/>
      <c r="C22" s="23"/>
      <c r="D22" s="23"/>
      <c r="E22" s="24"/>
    </row>
    <row r="23" spans="1:251" s="29" customFormat="1" ht="16.5" thickBot="1">
      <c r="A23" s="32" t="s">
        <v>1</v>
      </c>
      <c r="B23" s="33"/>
      <c r="C23" s="33"/>
      <c r="D23" s="33"/>
      <c r="E23" s="34">
        <f>SUM(E8:E21)</f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</row>
    <row r="24" spans="2:5" s="29" customFormat="1" ht="12.75">
      <c r="B24" s="35"/>
      <c r="C24" s="35"/>
      <c r="D24" s="35"/>
      <c r="E24" s="35"/>
    </row>
    <row r="25" spans="1:5" s="29" customFormat="1" ht="15">
      <c r="A25" s="36"/>
      <c r="B25" s="35"/>
      <c r="C25" s="35"/>
      <c r="D25" s="35"/>
      <c r="E25" s="35"/>
    </row>
    <row r="26" spans="1:5" s="29" customFormat="1" ht="15">
      <c r="A26" s="36"/>
      <c r="B26" s="35"/>
      <c r="C26" s="35"/>
      <c r="D26" s="35"/>
      <c r="E26" s="35"/>
    </row>
  </sheetData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Starý</dc:creator>
  <cp:keywords/>
  <dc:description/>
  <cp:lastModifiedBy>Roman Barta</cp:lastModifiedBy>
  <cp:lastPrinted>2016-05-25T08:50:44Z</cp:lastPrinted>
  <dcterms:created xsi:type="dcterms:W3CDTF">2000-08-30T11:14:37Z</dcterms:created>
  <dcterms:modified xsi:type="dcterms:W3CDTF">2020-01-06T09:44:53Z</dcterms:modified>
  <cp:category/>
  <cp:version/>
  <cp:contentType/>
  <cp:contentStatus/>
</cp:coreProperties>
</file>